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6" windowHeight="7752" tabRatio="931" activeTab="8"/>
  </bookViews>
  <sheets>
    <sheet name="Parámetros Flujo Financiero" sheetId="1" r:id="rId1"/>
    <sheet name="Flujo Financiero" sheetId="2" r:id="rId2"/>
    <sheet name="Parámetros Flujo Económico" sheetId="3" r:id="rId3"/>
    <sheet name="Flujo Economico" sheetId="4" r:id="rId4"/>
    <sheet name="Inversión" sheetId="5" r:id="rId5"/>
    <sheet name="Ingresos" sheetId="6" r:id="rId6"/>
    <sheet name="Beneficios" sheetId="7" r:id="rId7"/>
    <sheet name="Personal" sheetId="8" r:id="rId8"/>
    <sheet name="O&amp;M" sheetId="9" r:id="rId9"/>
  </sheets>
  <definedNames/>
  <calcPr fullCalcOnLoad="1"/>
</workbook>
</file>

<file path=xl/sharedStrings.xml><?xml version="1.0" encoding="utf-8"?>
<sst xmlns="http://schemas.openxmlformats.org/spreadsheetml/2006/main" count="352" uniqueCount="125">
  <si>
    <t>Tasa de crecimiento/interés</t>
  </si>
  <si>
    <t>xx %</t>
  </si>
  <si>
    <t>INGRESOS</t>
  </si>
  <si>
    <t>Financieros (detallar)</t>
  </si>
  <si>
    <t>intereses</t>
  </si>
  <si>
    <t>US$</t>
  </si>
  <si>
    <t>tarifa</t>
  </si>
  <si>
    <t>ventas</t>
  </si>
  <si>
    <t>recuperación de capital</t>
  </si>
  <si>
    <t>EGRESOS</t>
  </si>
  <si>
    <t>INVERSIÓN</t>
  </si>
  <si>
    <t>Gastos de Capital (componentes)</t>
  </si>
  <si>
    <t>Inversión realizada (detallar)</t>
  </si>
  <si>
    <t>Infraestructura -si hubiere- (detallar)</t>
  </si>
  <si>
    <t>Equipamiento -si hubiere- (detallar)</t>
  </si>
  <si>
    <t>Gastos de Financiamiento -si hubiere- (detallar)</t>
  </si>
  <si>
    <t xml:space="preserve">Fiscalización </t>
  </si>
  <si>
    <t>IVA</t>
  </si>
  <si>
    <t>OPERACIÓN Y MANTENIMIENTO</t>
  </si>
  <si>
    <t>Gastos Operativos (detallar)</t>
  </si>
  <si>
    <t>detalle …</t>
  </si>
  <si>
    <t>Gastos Administrativos (detallar)</t>
  </si>
  <si>
    <t>Realizar hoja de cálculo concatenada a este parámetro donde se visualicen las valoraciones</t>
  </si>
  <si>
    <t>Año 0</t>
  </si>
  <si>
    <t>Año 1</t>
  </si>
  <si>
    <t>Año 2</t>
  </si>
  <si>
    <t>Año 3</t>
  </si>
  <si>
    <t>Año 4</t>
  </si>
  <si>
    <t>Año 5</t>
  </si>
  <si>
    <t>Año 6</t>
  </si>
  <si>
    <t>Año 7</t>
  </si>
  <si>
    <t>Año 8</t>
  </si>
  <si>
    <t>Año 9</t>
  </si>
  <si>
    <t>Año 10... (horizonte de vida)</t>
  </si>
  <si>
    <t>Año</t>
  </si>
  <si>
    <t>INGRESOS (US$ Corrientes) (a)</t>
  </si>
  <si>
    <t>EGRESOS (b)</t>
  </si>
  <si>
    <t>Fiscalización</t>
  </si>
  <si>
    <t>Personal</t>
  </si>
  <si>
    <t>Gastos Mantenimiento (detallar)</t>
  </si>
  <si>
    <t>FLUJO DE CAJA (a-b)</t>
  </si>
  <si>
    <t>Tasa de descuento</t>
  </si>
  <si>
    <t>VAN</t>
  </si>
  <si>
    <t>TIR</t>
  </si>
  <si>
    <t>B/C</t>
  </si>
  <si>
    <t>*Debe guardar relación con los componentes del programa o proyecto</t>
  </si>
  <si>
    <t>*Las proyecciones deben realizarse en hojas de calculo concatenadas a este flujo donde se visualicen las estimaciones y variables utilizadas</t>
  </si>
  <si>
    <t>Período</t>
  </si>
  <si>
    <t>PARÁMETROS</t>
  </si>
  <si>
    <t>PARAMETROS DE CÁLCULO (VIABILIDAD ECONÓMICA</t>
  </si>
  <si>
    <t>PARAMETROS DE CÁLCULO (VIABILIDAD FINANCIERA)</t>
  </si>
  <si>
    <t>Población real atendida (20XX - 20XX)</t>
  </si>
  <si>
    <t>Tasa de crecimiento población</t>
  </si>
  <si>
    <t>BENEFICIOS</t>
  </si>
  <si>
    <t>Sociales y Económicos (detallar)</t>
  </si>
  <si>
    <t>Costo Evitado de ….</t>
  </si>
  <si>
    <t>BENEFICIOS (US$ Corrientes) (a)</t>
  </si>
  <si>
    <t>AÑO</t>
  </si>
  <si>
    <t>COMPONENTE 1</t>
  </si>
  <si>
    <t>ACTIVIDAD</t>
  </si>
  <si>
    <t>TIPO DE INTERVENCIÓN</t>
  </si>
  <si>
    <t>ENTREGABLE</t>
  </si>
  <si>
    <t>ITEM PRESUPUESTARIO</t>
  </si>
  <si>
    <t>COSTO UNITARIO (SIN IVA) US$</t>
  </si>
  <si>
    <t>CANTIDAD</t>
  </si>
  <si>
    <t>SUBTOTAL  US$ (SIN IVA</t>
  </si>
  <si>
    <t>IVA US$</t>
  </si>
  <si>
    <t xml:space="preserve">TOTAL </t>
  </si>
  <si>
    <t>OBSERVACIÓN</t>
  </si>
  <si>
    <t>C1.-Descripción de Componente</t>
  </si>
  <si>
    <t>1.1 ………Descripción actividad</t>
  </si>
  <si>
    <t>Descripción de Servicio</t>
  </si>
  <si>
    <t>1.2 ………Descripción actividad</t>
  </si>
  <si>
    <t>Viáticos</t>
  </si>
  <si>
    <t>C2.-Descripción de Componente</t>
  </si>
  <si>
    <t>2.1 ………Descripción actividad</t>
  </si>
  <si>
    <t xml:space="preserve">Infraestructura </t>
  </si>
  <si>
    <t>Descripción de Obra</t>
  </si>
  <si>
    <t>2.2 ………Descripción actividad</t>
  </si>
  <si>
    <t xml:space="preserve">Equipamiento </t>
  </si>
  <si>
    <t>…n</t>
  </si>
  <si>
    <t>En caso de contar con rubros de inversión que correpondan a la contratación de personal detallar en la hoja "Personal":</t>
  </si>
  <si>
    <t>DESCRIPCIÓN DEL INGRESO</t>
  </si>
  <si>
    <t>VARIABLES INGRESOS</t>
  </si>
  <si>
    <t>Considerar el análisis de la oferta y demanda en proyección de Ingresos y Beneficios</t>
  </si>
  <si>
    <t>CÁLCULO DEL INGRESO ANUAL</t>
  </si>
  <si>
    <t>DESCRIPCIÓN DEL BENEFICIO</t>
  </si>
  <si>
    <t>VARIABLES BENEFICIO</t>
  </si>
  <si>
    <t>CÁLCULO DEL  BENEFICIO ANUAL</t>
  </si>
  <si>
    <t>Período de Contratación</t>
  </si>
  <si>
    <t>Componente</t>
  </si>
  <si>
    <t>Actividad</t>
  </si>
  <si>
    <t xml:space="preserve">Descripción de Cargo </t>
  </si>
  <si>
    <t>Remuneración</t>
  </si>
  <si>
    <t>Aporte Patronal (IESS/ICE)</t>
  </si>
  <si>
    <t>Fondos de Reserva</t>
  </si>
  <si>
    <t>Vacaciones</t>
  </si>
  <si>
    <t>Horas Extras y o Suplementarias</t>
  </si>
  <si>
    <t>Subtotal</t>
  </si>
  <si>
    <t>Cantidad</t>
  </si>
  <si>
    <t>Total</t>
  </si>
  <si>
    <t>Régimen Laboral</t>
  </si>
  <si>
    <t>Escala de Remuneración</t>
  </si>
  <si>
    <t>Decimo tercer Sueldo</t>
  </si>
  <si>
    <t>Decimo cuarto Sueldo</t>
  </si>
  <si>
    <t>COSTO UNITARIO US$</t>
  </si>
  <si>
    <t>C1.-…….Descripción de Componente</t>
  </si>
  <si>
    <t>Gastos Administrativos</t>
  </si>
  <si>
    <t>Personal requerido para la operación</t>
  </si>
  <si>
    <t>C2.-…….Descripción de Componente</t>
  </si>
  <si>
    <t>Gastos Operativos</t>
  </si>
  <si>
    <t>Gastos Mantenimiento</t>
  </si>
  <si>
    <t>… n</t>
  </si>
  <si>
    <t>Incluir el detalle de cálculo inclusive si los costos de operación y mantenimiento se financian con presupuesto de gasto corriente</t>
  </si>
  <si>
    <t>Descripción</t>
  </si>
  <si>
    <t>Los parámetros deben estar concatenados con el flujo financiero</t>
  </si>
  <si>
    <t>Los parámetros deben estar concatenados con las hojas de cálculo correspondientes (inversión, ingresos, O&amp;M, detalle de personal)</t>
  </si>
  <si>
    <t>Los parámetros deben estar concatenados con el flujo económico</t>
  </si>
  <si>
    <t>Los parámetros deben estar concatenados con las hojas de cálculo correspondientes (inversión, beneficios, O&amp;M, detalle de personal)</t>
  </si>
  <si>
    <t>Ítem Presupuestario según Clasificador  Presupuestario del Ministerio de Economía y Finanzas</t>
  </si>
  <si>
    <t>*Las proyecciones deben realizarse en hojas de cálculo concatenadas a este flujo donde se visualicen las estimaciones y variables utilizadas</t>
  </si>
  <si>
    <t>Notas:</t>
  </si>
  <si>
    <t xml:space="preserve">Nota. Para la estimación de los costos de personal se debe incluir  yodos los beneficios de ley y verificar que no exista incremento con relación al ultimo año de ejecució. </t>
  </si>
  <si>
    <t xml:space="preserve">Notas </t>
  </si>
  <si>
    <t xml:space="preserve">TOTAL INVERSIÓN </t>
  </si>
</sst>
</file>

<file path=xl/styles.xml><?xml version="1.0" encoding="utf-8"?>
<styleSheet xmlns="http://schemas.openxmlformats.org/spreadsheetml/2006/main">
  <numFmts count="11">
    <numFmt numFmtId="5" formatCode="&quot;VT&quot;#,##0;\-&quot;VT&quot;#,##0"/>
    <numFmt numFmtId="6" formatCode="&quot;VT&quot;#,##0;[Red]\-&quot;VT&quot;#,##0"/>
    <numFmt numFmtId="7" formatCode="&quot;VT&quot;#,##0.00;\-&quot;VT&quot;#,##0.00"/>
    <numFmt numFmtId="8" formatCode="&quot;VT&quot;#,##0.00;[Red]\-&quot;VT&quot;#,##0.00"/>
    <numFmt numFmtId="42" formatCode="_-&quot;VT&quot;* #,##0_-;\-&quot;VT&quot;* #,##0_-;_-&quot;VT&quot;* &quot;-&quot;_-;_-@_-"/>
    <numFmt numFmtId="41" formatCode="_-* #,##0_-;\-* #,##0_-;_-* &quot;-&quot;_-;_-@_-"/>
    <numFmt numFmtId="44" formatCode="_-&quot;VT&quot;* #,##0.00_-;\-&quot;VT&quot;* #,##0.00_-;_-&quot;VT&quot;* &quot;-&quot;??_-;_-@_-"/>
    <numFmt numFmtId="43" formatCode="_-* #,##0.00_-;\-* #,##0.00_-;_-* &quot;-&quot;??_-;_-@_-"/>
    <numFmt numFmtId="164" formatCode="_(* #,##0.00_);_(* \(#,##0.00\);_(* &quot;-&quot;??_);_(@_)"/>
    <numFmt numFmtId="165" formatCode="0.0%"/>
    <numFmt numFmtId="166" formatCode="_(* #,##0.00_);_(* \(#,##0.00\);_(* \-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53"/>
      <name val="Calibri"/>
      <family val="2"/>
    </font>
    <font>
      <b/>
      <i/>
      <sz val="11"/>
      <color indexed="8"/>
      <name val="Calibri"/>
      <family val="2"/>
    </font>
    <font>
      <b/>
      <sz val="12"/>
      <color indexed="53"/>
      <name val="Calibri"/>
      <family val="2"/>
    </font>
    <font>
      <i/>
      <sz val="11"/>
      <color indexed="8"/>
      <name val="Calibri"/>
      <family val="2"/>
    </font>
    <font>
      <b/>
      <sz val="11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FF6600"/>
      <name val="Calibri"/>
      <family val="2"/>
    </font>
    <font>
      <b/>
      <i/>
      <sz val="11"/>
      <color theme="1"/>
      <name val="Calibri"/>
      <family val="2"/>
    </font>
    <font>
      <b/>
      <sz val="12"/>
      <color rgb="FFFF6600"/>
      <name val="Calibri"/>
      <family val="2"/>
    </font>
    <font>
      <i/>
      <sz val="11"/>
      <color theme="1"/>
      <name val="Calibri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1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6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0" fillId="0" borderId="0" xfId="0" applyAlignment="1">
      <alignment horizontal="left" indent="2"/>
    </xf>
    <xf numFmtId="0" fontId="38" fillId="0" borderId="0" xfId="0" applyFont="1" applyAlignment="1">
      <alignment/>
    </xf>
    <xf numFmtId="0" fontId="40" fillId="0" borderId="0" xfId="0" applyFont="1" applyAlignment="1">
      <alignment/>
    </xf>
    <xf numFmtId="0" fontId="34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38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38" fillId="0" borderId="0" xfId="0" applyFont="1" applyAlignment="1">
      <alignment horizontal="left"/>
    </xf>
    <xf numFmtId="164" fontId="0" fillId="0" borderId="0" xfId="47" applyFont="1" applyAlignment="1">
      <alignment/>
    </xf>
    <xf numFmtId="164" fontId="39" fillId="0" borderId="0" xfId="47" applyFont="1" applyAlignment="1">
      <alignment/>
    </xf>
    <xf numFmtId="0" fontId="0" fillId="0" borderId="10" xfId="0" applyBorder="1" applyAlignment="1">
      <alignment/>
    </xf>
    <xf numFmtId="9" fontId="0" fillId="0" borderId="10" xfId="54" applyFont="1" applyBorder="1" applyAlignment="1">
      <alignment/>
    </xf>
    <xf numFmtId="164" fontId="0" fillId="0" borderId="10" xfId="47" applyFont="1" applyBorder="1" applyAlignment="1">
      <alignment/>
    </xf>
    <xf numFmtId="165" fontId="0" fillId="0" borderId="0" xfId="54" applyNumberFormat="1" applyFont="1" applyAlignment="1">
      <alignment/>
    </xf>
    <xf numFmtId="0" fontId="0" fillId="0" borderId="0" xfId="0" applyFont="1" applyAlignment="1">
      <alignment horizontal="left"/>
    </xf>
    <xf numFmtId="0" fontId="0" fillId="0" borderId="10" xfId="0" applyBorder="1" applyAlignment="1">
      <alignment horizontal="center"/>
    </xf>
    <xf numFmtId="0" fontId="38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Fill="1" applyAlignment="1">
      <alignment horizontal="left" indent="2"/>
    </xf>
    <xf numFmtId="0" fontId="0" fillId="0" borderId="0" xfId="0" applyFill="1" applyAlignment="1">
      <alignment/>
    </xf>
    <xf numFmtId="0" fontId="34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43" fillId="0" borderId="0" xfId="0" applyFont="1" applyAlignment="1">
      <alignment/>
    </xf>
    <xf numFmtId="0" fontId="38" fillId="0" borderId="14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40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10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266700</xdr:colOff>
      <xdr:row>0</xdr:row>
      <xdr:rowOff>104775</xdr:rowOff>
    </xdr:from>
    <xdr:to>
      <xdr:col>0</xdr:col>
      <xdr:colOff>1962150</xdr:colOff>
      <xdr:row>1</xdr:row>
      <xdr:rowOff>676275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04775"/>
          <a:ext cx="16954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2781300</xdr:colOff>
      <xdr:row>0</xdr:row>
      <xdr:rowOff>76200</xdr:rowOff>
    </xdr:from>
    <xdr:to>
      <xdr:col>3</xdr:col>
      <xdr:colOff>285750</xdr:colOff>
      <xdr:row>1</xdr:row>
      <xdr:rowOff>666750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81300" y="76200"/>
          <a:ext cx="27622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581025</xdr:colOff>
      <xdr:row>1</xdr:row>
      <xdr:rowOff>47625</xdr:rowOff>
    </xdr:from>
    <xdr:to>
      <xdr:col>9</xdr:col>
      <xdr:colOff>276225</xdr:colOff>
      <xdr:row>1</xdr:row>
      <xdr:rowOff>571500</xdr:rowOff>
    </xdr:to>
    <xdr:pic>
      <xdr:nvPicPr>
        <xdr:cNvPr id="3" name="Imagen 2"/>
        <xdr:cNvPicPr preferRelativeResize="1">
          <a:picLocks noChangeAspect="1"/>
        </xdr:cNvPicPr>
      </xdr:nvPicPr>
      <xdr:blipFill>
        <a:blip r:embed="rId3"/>
        <a:srcRect l="45007" t="5038" r="8030" b="90910"/>
        <a:stretch>
          <a:fillRect/>
        </a:stretch>
      </xdr:blipFill>
      <xdr:spPr>
        <a:xfrm>
          <a:off x="5838825" y="238125"/>
          <a:ext cx="42672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76200</xdr:rowOff>
    </xdr:from>
    <xdr:to>
      <xdr:col>0</xdr:col>
      <xdr:colOff>1695450</xdr:colOff>
      <xdr:row>1</xdr:row>
      <xdr:rowOff>514350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76200"/>
          <a:ext cx="14382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3219450</xdr:colOff>
      <xdr:row>0</xdr:row>
      <xdr:rowOff>123825</xdr:rowOff>
    </xdr:from>
    <xdr:to>
      <xdr:col>3</xdr:col>
      <xdr:colOff>714375</xdr:colOff>
      <xdr:row>1</xdr:row>
      <xdr:rowOff>485775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19450" y="123825"/>
          <a:ext cx="24003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581025</xdr:colOff>
      <xdr:row>1</xdr:row>
      <xdr:rowOff>38100</xdr:rowOff>
    </xdr:from>
    <xdr:to>
      <xdr:col>10</xdr:col>
      <xdr:colOff>257175</xdr:colOff>
      <xdr:row>1</xdr:row>
      <xdr:rowOff>457200</xdr:rowOff>
    </xdr:to>
    <xdr:pic>
      <xdr:nvPicPr>
        <xdr:cNvPr id="3" name="Imagen 1"/>
        <xdr:cNvPicPr preferRelativeResize="1">
          <a:picLocks noChangeAspect="1"/>
        </xdr:cNvPicPr>
      </xdr:nvPicPr>
      <xdr:blipFill>
        <a:blip r:embed="rId3"/>
        <a:srcRect b="29913"/>
        <a:stretch>
          <a:fillRect/>
        </a:stretch>
      </xdr:blipFill>
      <xdr:spPr>
        <a:xfrm>
          <a:off x="7010400" y="228600"/>
          <a:ext cx="34861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66675</xdr:rowOff>
    </xdr:from>
    <xdr:to>
      <xdr:col>0</xdr:col>
      <xdr:colOff>1571625</xdr:colOff>
      <xdr:row>0</xdr:row>
      <xdr:rowOff>695325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4954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2828925</xdr:colOff>
      <xdr:row>0</xdr:row>
      <xdr:rowOff>104775</xdr:rowOff>
    </xdr:from>
    <xdr:to>
      <xdr:col>2</xdr:col>
      <xdr:colOff>723900</xdr:colOff>
      <xdr:row>0</xdr:row>
      <xdr:rowOff>676275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28925" y="104775"/>
          <a:ext cx="23907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628650</xdr:colOff>
      <xdr:row>0</xdr:row>
      <xdr:rowOff>190500</xdr:rowOff>
    </xdr:from>
    <xdr:to>
      <xdr:col>9</xdr:col>
      <xdr:colOff>76200</xdr:colOff>
      <xdr:row>0</xdr:row>
      <xdr:rowOff>676275</xdr:rowOff>
    </xdr:to>
    <xdr:pic>
      <xdr:nvPicPr>
        <xdr:cNvPr id="3" name="Imagen 4"/>
        <xdr:cNvPicPr preferRelativeResize="1">
          <a:picLocks noChangeAspect="1"/>
        </xdr:cNvPicPr>
      </xdr:nvPicPr>
      <xdr:blipFill>
        <a:blip r:embed="rId3"/>
        <a:srcRect l="45007" t="5038" r="8030" b="90910"/>
        <a:stretch>
          <a:fillRect/>
        </a:stretch>
      </xdr:blipFill>
      <xdr:spPr>
        <a:xfrm>
          <a:off x="5886450" y="190500"/>
          <a:ext cx="40195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1485900</xdr:colOff>
      <xdr:row>0</xdr:row>
      <xdr:rowOff>647700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14192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3028950</xdr:colOff>
      <xdr:row>0</xdr:row>
      <xdr:rowOff>57150</xdr:rowOff>
    </xdr:from>
    <xdr:to>
      <xdr:col>3</xdr:col>
      <xdr:colOff>514350</xdr:colOff>
      <xdr:row>0</xdr:row>
      <xdr:rowOff>609600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28950" y="57150"/>
          <a:ext cx="23907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323850</xdr:colOff>
      <xdr:row>0</xdr:row>
      <xdr:rowOff>142875</xdr:rowOff>
    </xdr:from>
    <xdr:to>
      <xdr:col>10</xdr:col>
      <xdr:colOff>514350</xdr:colOff>
      <xdr:row>0</xdr:row>
      <xdr:rowOff>638175</xdr:rowOff>
    </xdr:to>
    <xdr:pic>
      <xdr:nvPicPr>
        <xdr:cNvPr id="3" name="Imagen 4"/>
        <xdr:cNvPicPr preferRelativeResize="1">
          <a:picLocks noChangeAspect="1"/>
        </xdr:cNvPicPr>
      </xdr:nvPicPr>
      <xdr:blipFill>
        <a:blip r:embed="rId3"/>
        <a:srcRect l="45007" t="5038" r="8030" b="90910"/>
        <a:stretch>
          <a:fillRect/>
        </a:stretch>
      </xdr:blipFill>
      <xdr:spPr>
        <a:xfrm>
          <a:off x="6753225" y="142875"/>
          <a:ext cx="4000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171450</xdr:rowOff>
    </xdr:from>
    <xdr:to>
      <xdr:col>1</xdr:col>
      <xdr:colOff>133350</xdr:colOff>
      <xdr:row>1</xdr:row>
      <xdr:rowOff>533400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71450"/>
          <a:ext cx="14668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0</xdr:row>
      <xdr:rowOff>152400</xdr:rowOff>
    </xdr:from>
    <xdr:to>
      <xdr:col>4</xdr:col>
      <xdr:colOff>85725</xdr:colOff>
      <xdr:row>1</xdr:row>
      <xdr:rowOff>523875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86100" y="152400"/>
          <a:ext cx="23336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133350</xdr:colOff>
      <xdr:row>1</xdr:row>
      <xdr:rowOff>57150</xdr:rowOff>
    </xdr:from>
    <xdr:to>
      <xdr:col>10</xdr:col>
      <xdr:colOff>314325</xdr:colOff>
      <xdr:row>1</xdr:row>
      <xdr:rowOff>542925</xdr:rowOff>
    </xdr:to>
    <xdr:pic>
      <xdr:nvPicPr>
        <xdr:cNvPr id="3" name="Imagen 4"/>
        <xdr:cNvPicPr preferRelativeResize="1">
          <a:picLocks noChangeAspect="1"/>
        </xdr:cNvPicPr>
      </xdr:nvPicPr>
      <xdr:blipFill>
        <a:blip r:embed="rId3"/>
        <a:srcRect l="45007" t="5038" r="8030" b="90910"/>
        <a:stretch>
          <a:fillRect/>
        </a:stretch>
      </xdr:blipFill>
      <xdr:spPr>
        <a:xfrm>
          <a:off x="6229350" y="247650"/>
          <a:ext cx="39909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104775</xdr:rowOff>
    </xdr:from>
    <xdr:to>
      <xdr:col>1</xdr:col>
      <xdr:colOff>609600</xdr:colOff>
      <xdr:row>1</xdr:row>
      <xdr:rowOff>333375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04775"/>
          <a:ext cx="12954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0</xdr:row>
      <xdr:rowOff>76200</xdr:rowOff>
    </xdr:from>
    <xdr:to>
      <xdr:col>4</xdr:col>
      <xdr:colOff>504825</xdr:colOff>
      <xdr:row>1</xdr:row>
      <xdr:rowOff>381000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71625" y="76200"/>
          <a:ext cx="19812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114300</xdr:colOff>
      <xdr:row>0</xdr:row>
      <xdr:rowOff>171450</xdr:rowOff>
    </xdr:from>
    <xdr:to>
      <xdr:col>9</xdr:col>
      <xdr:colOff>571500</xdr:colOff>
      <xdr:row>1</xdr:row>
      <xdr:rowOff>409575</xdr:rowOff>
    </xdr:to>
    <xdr:pic>
      <xdr:nvPicPr>
        <xdr:cNvPr id="3" name="Imagen 4"/>
        <xdr:cNvPicPr preferRelativeResize="1">
          <a:picLocks noChangeAspect="1"/>
        </xdr:cNvPicPr>
      </xdr:nvPicPr>
      <xdr:blipFill>
        <a:blip r:embed="rId3"/>
        <a:srcRect l="45007" t="5038" r="8030" b="90910"/>
        <a:stretch>
          <a:fillRect/>
        </a:stretch>
      </xdr:blipFill>
      <xdr:spPr>
        <a:xfrm>
          <a:off x="3924300" y="171450"/>
          <a:ext cx="35052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123825</xdr:rowOff>
    </xdr:from>
    <xdr:to>
      <xdr:col>1</xdr:col>
      <xdr:colOff>590550</xdr:colOff>
      <xdr:row>1</xdr:row>
      <xdr:rowOff>419100</xdr:rowOff>
    </xdr:to>
    <xdr:pic>
      <xdr:nvPicPr>
        <xdr:cNvPr id="1" name="Imagen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23825"/>
          <a:ext cx="13049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152400</xdr:colOff>
      <xdr:row>0</xdr:row>
      <xdr:rowOff>123825</xdr:rowOff>
    </xdr:from>
    <xdr:to>
      <xdr:col>4</xdr:col>
      <xdr:colOff>438150</xdr:colOff>
      <xdr:row>1</xdr:row>
      <xdr:rowOff>419100</xdr:rowOff>
    </xdr:to>
    <xdr:pic>
      <xdr:nvPicPr>
        <xdr:cNvPr id="2" name="Imagen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76400" y="123825"/>
          <a:ext cx="18097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180975</xdr:colOff>
      <xdr:row>0</xdr:row>
      <xdr:rowOff>171450</xdr:rowOff>
    </xdr:from>
    <xdr:to>
      <xdr:col>9</xdr:col>
      <xdr:colOff>628650</xdr:colOff>
      <xdr:row>1</xdr:row>
      <xdr:rowOff>390525</xdr:rowOff>
    </xdr:to>
    <xdr:pic>
      <xdr:nvPicPr>
        <xdr:cNvPr id="3" name="Imagen 4"/>
        <xdr:cNvPicPr preferRelativeResize="1">
          <a:picLocks noChangeAspect="1"/>
        </xdr:cNvPicPr>
      </xdr:nvPicPr>
      <xdr:blipFill>
        <a:blip r:embed="rId3"/>
        <a:srcRect l="45007" t="5038" r="8030" b="90910"/>
        <a:stretch>
          <a:fillRect/>
        </a:stretch>
      </xdr:blipFill>
      <xdr:spPr>
        <a:xfrm>
          <a:off x="3990975" y="171450"/>
          <a:ext cx="34956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142875</xdr:rowOff>
    </xdr:from>
    <xdr:to>
      <xdr:col>1</xdr:col>
      <xdr:colOff>647700</xdr:colOff>
      <xdr:row>1</xdr:row>
      <xdr:rowOff>590550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2875"/>
          <a:ext cx="14763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352425</xdr:colOff>
      <xdr:row>1</xdr:row>
      <xdr:rowOff>0</xdr:rowOff>
    </xdr:from>
    <xdr:to>
      <xdr:col>5</xdr:col>
      <xdr:colOff>666750</xdr:colOff>
      <xdr:row>1</xdr:row>
      <xdr:rowOff>571500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28950" y="190500"/>
          <a:ext cx="23241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1057275</xdr:colOff>
      <xdr:row>1</xdr:row>
      <xdr:rowOff>57150</xdr:rowOff>
    </xdr:from>
    <xdr:to>
      <xdr:col>11</xdr:col>
      <xdr:colOff>209550</xdr:colOff>
      <xdr:row>1</xdr:row>
      <xdr:rowOff>485775</xdr:rowOff>
    </xdr:to>
    <xdr:pic>
      <xdr:nvPicPr>
        <xdr:cNvPr id="3" name="Imagen 5"/>
        <xdr:cNvPicPr preferRelativeResize="1">
          <a:picLocks noChangeAspect="1"/>
        </xdr:cNvPicPr>
      </xdr:nvPicPr>
      <xdr:blipFill>
        <a:blip r:embed="rId3"/>
        <a:srcRect l="45007" t="5038" r="8030" b="90910"/>
        <a:stretch>
          <a:fillRect/>
        </a:stretch>
      </xdr:blipFill>
      <xdr:spPr>
        <a:xfrm>
          <a:off x="6762750" y="247650"/>
          <a:ext cx="35337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85725</xdr:rowOff>
    </xdr:from>
    <xdr:to>
      <xdr:col>1</xdr:col>
      <xdr:colOff>800100</xdr:colOff>
      <xdr:row>1</xdr:row>
      <xdr:rowOff>504825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15049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742950</xdr:colOff>
      <xdr:row>0</xdr:row>
      <xdr:rowOff>66675</xdr:rowOff>
    </xdr:from>
    <xdr:to>
      <xdr:col>4</xdr:col>
      <xdr:colOff>28575</xdr:colOff>
      <xdr:row>1</xdr:row>
      <xdr:rowOff>438150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28950" y="66675"/>
          <a:ext cx="23526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1114425</xdr:colOff>
      <xdr:row>1</xdr:row>
      <xdr:rowOff>9525</xdr:rowOff>
    </xdr:from>
    <xdr:to>
      <xdr:col>8</xdr:col>
      <xdr:colOff>704850</xdr:colOff>
      <xdr:row>1</xdr:row>
      <xdr:rowOff>438150</xdr:rowOff>
    </xdr:to>
    <xdr:pic>
      <xdr:nvPicPr>
        <xdr:cNvPr id="3" name="Imagen 4"/>
        <xdr:cNvPicPr preferRelativeResize="1">
          <a:picLocks noChangeAspect="1"/>
        </xdr:cNvPicPr>
      </xdr:nvPicPr>
      <xdr:blipFill>
        <a:blip r:embed="rId3"/>
        <a:srcRect l="45007" t="5038" r="8030" b="90910"/>
        <a:stretch>
          <a:fillRect/>
        </a:stretch>
      </xdr:blipFill>
      <xdr:spPr>
        <a:xfrm>
          <a:off x="6467475" y="200025"/>
          <a:ext cx="35337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339933"/>
  </sheetPr>
  <dimension ref="A2:I34"/>
  <sheetViews>
    <sheetView showGridLines="0" zoomScale="90" zoomScaleNormal="90" zoomScalePageLayoutView="0" workbookViewId="0" topLeftCell="A1">
      <selection activeCell="K4" sqref="K4"/>
    </sheetView>
  </sheetViews>
  <sheetFormatPr defaultColWidth="8.8515625" defaultRowHeight="15"/>
  <cols>
    <col min="1" max="1" width="56.00390625" style="0" bestFit="1" customWidth="1"/>
    <col min="2" max="16384" width="11.421875" style="0" customWidth="1"/>
  </cols>
  <sheetData>
    <row r="2" spans="1:9" ht="65.25" customHeight="1">
      <c r="A2" s="32"/>
      <c r="B2" s="32"/>
      <c r="C2" s="32"/>
      <c r="D2" s="32"/>
      <c r="E2" s="32"/>
      <c r="F2" s="32"/>
      <c r="G2" s="32"/>
      <c r="H2" s="32"/>
      <c r="I2" s="32"/>
    </row>
    <row r="3" spans="1:9" ht="15">
      <c r="A3" s="6" t="s">
        <v>50</v>
      </c>
      <c r="C3" s="31" t="s">
        <v>114</v>
      </c>
      <c r="D3" s="31"/>
      <c r="E3" s="31"/>
      <c r="F3" s="31"/>
      <c r="G3" s="31"/>
      <c r="H3" s="31"/>
      <c r="I3" s="31"/>
    </row>
    <row r="4" spans="1:2" ht="14.25">
      <c r="A4" t="s">
        <v>0</v>
      </c>
      <c r="B4" t="s">
        <v>1</v>
      </c>
    </row>
    <row r="6" ht="14.25">
      <c r="A6" s="1" t="s">
        <v>2</v>
      </c>
    </row>
    <row r="7" ht="14.25">
      <c r="A7" s="7" t="s">
        <v>3</v>
      </c>
    </row>
    <row r="8" spans="1:3" ht="14.25">
      <c r="A8" s="2" t="s">
        <v>4</v>
      </c>
      <c r="B8" t="s">
        <v>5</v>
      </c>
      <c r="C8" t="s">
        <v>22</v>
      </c>
    </row>
    <row r="9" spans="1:3" ht="14.25">
      <c r="A9" s="2" t="s">
        <v>6</v>
      </c>
      <c r="B9" t="s">
        <v>5</v>
      </c>
      <c r="C9" t="s">
        <v>22</v>
      </c>
    </row>
    <row r="10" spans="1:3" ht="14.25">
      <c r="A10" s="2" t="s">
        <v>7</v>
      </c>
      <c r="B10" t="s">
        <v>5</v>
      </c>
      <c r="C10" t="s">
        <v>22</v>
      </c>
    </row>
    <row r="11" spans="1:3" ht="14.25">
      <c r="A11" s="2" t="s">
        <v>8</v>
      </c>
      <c r="B11" t="s">
        <v>5</v>
      </c>
      <c r="C11" t="s">
        <v>22</v>
      </c>
    </row>
    <row r="13" ht="14.25">
      <c r="A13" s="1" t="s">
        <v>9</v>
      </c>
    </row>
    <row r="15" ht="14.25">
      <c r="A15" s="4" t="s">
        <v>10</v>
      </c>
    </row>
    <row r="16" ht="14.25">
      <c r="A16" s="7" t="s">
        <v>11</v>
      </c>
    </row>
    <row r="17" spans="1:3" ht="14.25">
      <c r="A17" s="2" t="s">
        <v>12</v>
      </c>
      <c r="B17" t="s">
        <v>5</v>
      </c>
      <c r="C17" t="s">
        <v>22</v>
      </c>
    </row>
    <row r="18" spans="1:3" ht="14.25">
      <c r="A18" s="2" t="s">
        <v>13</v>
      </c>
      <c r="B18" t="s">
        <v>5</v>
      </c>
      <c r="C18" t="s">
        <v>22</v>
      </c>
    </row>
    <row r="19" spans="1:3" ht="14.25">
      <c r="A19" s="2" t="s">
        <v>14</v>
      </c>
      <c r="B19" t="s">
        <v>5</v>
      </c>
      <c r="C19" t="s">
        <v>22</v>
      </c>
    </row>
    <row r="20" spans="1:3" ht="14.25">
      <c r="A20" s="2" t="s">
        <v>15</v>
      </c>
      <c r="B20" t="s">
        <v>5</v>
      </c>
      <c r="C20" t="s">
        <v>22</v>
      </c>
    </row>
    <row r="21" spans="1:3" ht="14.25">
      <c r="A21" s="2" t="s">
        <v>16</v>
      </c>
      <c r="B21" t="s">
        <v>5</v>
      </c>
      <c r="C21" t="s">
        <v>22</v>
      </c>
    </row>
    <row r="22" spans="1:3" s="25" customFormat="1" ht="14.25">
      <c r="A22" s="24" t="s">
        <v>38</v>
      </c>
      <c r="B22" s="25" t="s">
        <v>5</v>
      </c>
      <c r="C22" s="25" t="s">
        <v>22</v>
      </c>
    </row>
    <row r="23" spans="1:3" ht="14.25">
      <c r="A23" s="2" t="s">
        <v>17</v>
      </c>
      <c r="B23" t="s">
        <v>5</v>
      </c>
      <c r="C23" t="s">
        <v>22</v>
      </c>
    </row>
    <row r="25" ht="14.25">
      <c r="A25" s="4" t="s">
        <v>18</v>
      </c>
    </row>
    <row r="26" ht="14.25">
      <c r="A26" s="7" t="s">
        <v>19</v>
      </c>
    </row>
    <row r="27" spans="1:3" ht="14.25">
      <c r="A27" s="2" t="s">
        <v>20</v>
      </c>
      <c r="B27" t="s">
        <v>5</v>
      </c>
      <c r="C27" t="s">
        <v>22</v>
      </c>
    </row>
    <row r="28" spans="1:3" ht="14.25">
      <c r="A28" s="2" t="s">
        <v>20</v>
      </c>
      <c r="B28" t="s">
        <v>5</v>
      </c>
      <c r="C28" t="s">
        <v>22</v>
      </c>
    </row>
    <row r="29" ht="14.25">
      <c r="A29" s="7" t="s">
        <v>21</v>
      </c>
    </row>
    <row r="30" spans="1:3" ht="14.25">
      <c r="A30" s="2" t="s">
        <v>20</v>
      </c>
      <c r="B30" t="s">
        <v>5</v>
      </c>
      <c r="C30" t="s">
        <v>22</v>
      </c>
    </row>
    <row r="31" spans="1:3" ht="14.25">
      <c r="A31" s="2" t="s">
        <v>20</v>
      </c>
      <c r="B31" t="s">
        <v>5</v>
      </c>
      <c r="C31" t="s">
        <v>22</v>
      </c>
    </row>
    <row r="33" s="25" customFormat="1" ht="14.25">
      <c r="A33" s="27" t="s">
        <v>115</v>
      </c>
    </row>
    <row r="34" s="25" customFormat="1" ht="14.25">
      <c r="A34" s="27" t="s">
        <v>116</v>
      </c>
    </row>
  </sheetData>
  <sheetProtection/>
  <mergeCells count="2">
    <mergeCell ref="C3:I3"/>
    <mergeCell ref="A2:I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339933"/>
  </sheetPr>
  <dimension ref="A2:L44"/>
  <sheetViews>
    <sheetView showGridLines="0" zoomScalePageLayoutView="0" workbookViewId="0" topLeftCell="A1">
      <pane ySplit="4" topLeftCell="A5" activePane="bottomLeft" state="frozen"/>
      <selection pane="topLeft" activeCell="A1" sqref="A1"/>
      <selection pane="bottomLeft" activeCell="I11" sqref="I11"/>
    </sheetView>
  </sheetViews>
  <sheetFormatPr defaultColWidth="8.8515625" defaultRowHeight="15"/>
  <cols>
    <col min="1" max="1" width="50.7109375" style="0" customWidth="1"/>
    <col min="2" max="16384" width="11.421875" style="0" customWidth="1"/>
  </cols>
  <sheetData>
    <row r="2" spans="1:12" ht="55.5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2" ht="14.25">
      <c r="A3" s="9" t="s">
        <v>47</v>
      </c>
      <c r="B3" s="10" t="s">
        <v>23</v>
      </c>
      <c r="C3" s="10" t="s">
        <v>24</v>
      </c>
      <c r="D3" s="10" t="s">
        <v>25</v>
      </c>
      <c r="E3" s="10" t="s">
        <v>26</v>
      </c>
      <c r="F3" s="10" t="s">
        <v>27</v>
      </c>
      <c r="G3" s="10" t="s">
        <v>28</v>
      </c>
      <c r="H3" s="10" t="s">
        <v>29</v>
      </c>
      <c r="I3" s="10" t="s">
        <v>30</v>
      </c>
      <c r="J3" s="10" t="s">
        <v>31</v>
      </c>
      <c r="K3" s="10" t="s">
        <v>32</v>
      </c>
      <c r="L3" s="9" t="s">
        <v>33</v>
      </c>
    </row>
    <row r="4" spans="1:12" ht="14.25">
      <c r="A4" s="11" t="s">
        <v>34</v>
      </c>
      <c r="B4" s="8">
        <v>2022</v>
      </c>
      <c r="C4" s="8">
        <v>2023</v>
      </c>
      <c r="D4" s="8">
        <v>2024</v>
      </c>
      <c r="E4" s="8">
        <v>2025</v>
      </c>
      <c r="F4" s="8">
        <v>2026</v>
      </c>
      <c r="G4" s="8">
        <v>2027</v>
      </c>
      <c r="H4" s="8">
        <v>2028</v>
      </c>
      <c r="I4" s="8">
        <v>2029</v>
      </c>
      <c r="J4" s="8">
        <v>2030</v>
      </c>
      <c r="K4" s="8">
        <v>2031</v>
      </c>
      <c r="L4" s="8">
        <v>2032</v>
      </c>
    </row>
    <row r="5" spans="1:12" ht="14.25">
      <c r="A5" s="1" t="s">
        <v>35</v>
      </c>
      <c r="B5" s="13">
        <f>+B6</f>
        <v>0</v>
      </c>
      <c r="C5" s="13">
        <f aca="true" t="shared" si="0" ref="C5:L5">+C6</f>
        <v>0</v>
      </c>
      <c r="D5" s="13">
        <f t="shared" si="0"/>
        <v>0</v>
      </c>
      <c r="E5" s="13">
        <f t="shared" si="0"/>
        <v>0</v>
      </c>
      <c r="F5" s="13">
        <f t="shared" si="0"/>
        <v>0</v>
      </c>
      <c r="G5" s="13">
        <f t="shared" si="0"/>
        <v>0</v>
      </c>
      <c r="H5" s="13">
        <f t="shared" si="0"/>
        <v>0</v>
      </c>
      <c r="I5" s="13">
        <f t="shared" si="0"/>
        <v>0</v>
      </c>
      <c r="J5" s="13">
        <f t="shared" si="0"/>
        <v>0</v>
      </c>
      <c r="K5" s="13">
        <f t="shared" si="0"/>
        <v>0</v>
      </c>
      <c r="L5" s="13">
        <f t="shared" si="0"/>
        <v>0</v>
      </c>
    </row>
    <row r="6" spans="1:12" ht="14.25">
      <c r="A6" s="7" t="s">
        <v>3</v>
      </c>
      <c r="B6" s="12">
        <f>+B7+B8+B9</f>
        <v>0</v>
      </c>
      <c r="C6" s="12">
        <f aca="true" t="shared" si="1" ref="C6:L6">+C7+C8+C9</f>
        <v>0</v>
      </c>
      <c r="D6" s="12">
        <f t="shared" si="1"/>
        <v>0</v>
      </c>
      <c r="E6" s="12">
        <f t="shared" si="1"/>
        <v>0</v>
      </c>
      <c r="F6" s="12">
        <f t="shared" si="1"/>
        <v>0</v>
      </c>
      <c r="G6" s="12">
        <f t="shared" si="1"/>
        <v>0</v>
      </c>
      <c r="H6" s="12">
        <f t="shared" si="1"/>
        <v>0</v>
      </c>
      <c r="I6" s="12">
        <f t="shared" si="1"/>
        <v>0</v>
      </c>
      <c r="J6" s="12">
        <f t="shared" si="1"/>
        <v>0</v>
      </c>
      <c r="K6" s="12">
        <f t="shared" si="1"/>
        <v>0</v>
      </c>
      <c r="L6" s="12">
        <f t="shared" si="1"/>
        <v>0</v>
      </c>
    </row>
    <row r="7" spans="1:12" ht="14.25">
      <c r="A7" s="2" t="s">
        <v>20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</row>
    <row r="8" spans="1:12" ht="14.25">
      <c r="A8" s="2" t="s">
        <v>20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</row>
    <row r="9" spans="1:12" ht="14.25">
      <c r="A9" s="2" t="s">
        <v>20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</row>
    <row r="10" spans="2:12" ht="14.25"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</row>
    <row r="11" spans="1:12" ht="14.25">
      <c r="A11" s="1" t="s">
        <v>36</v>
      </c>
      <c r="B11" s="13">
        <f>+B13+B23</f>
        <v>0</v>
      </c>
      <c r="C11" s="13">
        <f aca="true" t="shared" si="2" ref="C11:L11">+C13+C23</f>
        <v>0</v>
      </c>
      <c r="D11" s="13">
        <f t="shared" si="2"/>
        <v>0</v>
      </c>
      <c r="E11" s="13">
        <f t="shared" si="2"/>
        <v>0</v>
      </c>
      <c r="F11" s="13">
        <f t="shared" si="2"/>
        <v>0</v>
      </c>
      <c r="G11" s="13">
        <f t="shared" si="2"/>
        <v>0</v>
      </c>
      <c r="H11" s="13">
        <f t="shared" si="2"/>
        <v>0</v>
      </c>
      <c r="I11" s="13">
        <f t="shared" si="2"/>
        <v>0</v>
      </c>
      <c r="J11" s="13">
        <f t="shared" si="2"/>
        <v>0</v>
      </c>
      <c r="K11" s="13">
        <f t="shared" si="2"/>
        <v>0</v>
      </c>
      <c r="L11" s="13">
        <f t="shared" si="2"/>
        <v>0</v>
      </c>
    </row>
    <row r="12" spans="2:12" ht="14.25"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</row>
    <row r="13" spans="1:12" ht="14.25">
      <c r="A13" s="3" t="s">
        <v>10</v>
      </c>
      <c r="B13" s="12">
        <f>SUM(B15:B21)</f>
        <v>0</v>
      </c>
      <c r="C13" s="12">
        <f aca="true" t="shared" si="3" ref="C13:L13">SUM(C15:C21)</f>
        <v>0</v>
      </c>
      <c r="D13" s="12">
        <f t="shared" si="3"/>
        <v>0</v>
      </c>
      <c r="E13" s="12">
        <f t="shared" si="3"/>
        <v>0</v>
      </c>
      <c r="F13" s="12">
        <f t="shared" si="3"/>
        <v>0</v>
      </c>
      <c r="G13" s="12">
        <f t="shared" si="3"/>
        <v>0</v>
      </c>
      <c r="H13" s="12">
        <f t="shared" si="3"/>
        <v>0</v>
      </c>
      <c r="I13" s="12">
        <f t="shared" si="3"/>
        <v>0</v>
      </c>
      <c r="J13" s="12">
        <f t="shared" si="3"/>
        <v>0</v>
      </c>
      <c r="K13" s="12">
        <f t="shared" si="3"/>
        <v>0</v>
      </c>
      <c r="L13" s="12">
        <f t="shared" si="3"/>
        <v>0</v>
      </c>
    </row>
    <row r="14" spans="1:12" ht="14.25">
      <c r="A14" s="7" t="s">
        <v>11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</row>
    <row r="15" spans="1:12" ht="14.25">
      <c r="A15" t="s">
        <v>12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</row>
    <row r="16" spans="1:12" ht="14.25">
      <c r="A16" t="s">
        <v>13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</row>
    <row r="17" spans="1:12" ht="14.25">
      <c r="A17" t="s">
        <v>14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</row>
    <row r="18" spans="1:12" ht="14.25">
      <c r="A18" t="s">
        <v>15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</row>
    <row r="19" spans="1:12" ht="14.25">
      <c r="A19" t="s">
        <v>37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</row>
    <row r="20" spans="1:12" ht="14.25">
      <c r="A20" t="s">
        <v>38</v>
      </c>
      <c r="B20" s="12">
        <v>0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</row>
    <row r="21" spans="1:12" ht="14.25">
      <c r="A21" t="s">
        <v>17</v>
      </c>
      <c r="B21" s="12"/>
      <c r="C21" s="12">
        <v>0</v>
      </c>
      <c r="D21" s="12">
        <v>0</v>
      </c>
      <c r="E21" s="12"/>
      <c r="F21" s="12"/>
      <c r="G21" s="12"/>
      <c r="H21" s="12"/>
      <c r="I21" s="12"/>
      <c r="J21" s="12"/>
      <c r="K21" s="12"/>
      <c r="L21" s="12"/>
    </row>
    <row r="22" spans="2:12" ht="14.25"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</row>
    <row r="23" spans="1:12" ht="14.25">
      <c r="A23" s="3" t="s">
        <v>18</v>
      </c>
      <c r="B23" s="12">
        <f>+B24+B27+B30</f>
        <v>0</v>
      </c>
      <c r="C23" s="12">
        <f aca="true" t="shared" si="4" ref="C23:L23">+C24+C27+C30</f>
        <v>0</v>
      </c>
      <c r="D23" s="12">
        <f t="shared" si="4"/>
        <v>0</v>
      </c>
      <c r="E23" s="12">
        <f t="shared" si="4"/>
        <v>0</v>
      </c>
      <c r="F23" s="12">
        <f t="shared" si="4"/>
        <v>0</v>
      </c>
      <c r="G23" s="12">
        <f t="shared" si="4"/>
        <v>0</v>
      </c>
      <c r="H23" s="12">
        <f t="shared" si="4"/>
        <v>0</v>
      </c>
      <c r="I23" s="12">
        <f t="shared" si="4"/>
        <v>0</v>
      </c>
      <c r="J23" s="12">
        <f t="shared" si="4"/>
        <v>0</v>
      </c>
      <c r="K23" s="12">
        <f t="shared" si="4"/>
        <v>0</v>
      </c>
      <c r="L23" s="12">
        <f t="shared" si="4"/>
        <v>0</v>
      </c>
    </row>
    <row r="24" spans="1:12" ht="14.25">
      <c r="A24" s="7" t="s">
        <v>19</v>
      </c>
      <c r="B24" s="12">
        <f>+B25+B26</f>
        <v>0</v>
      </c>
      <c r="C24" s="12">
        <f aca="true" t="shared" si="5" ref="C24:L24">+C25+C26</f>
        <v>0</v>
      </c>
      <c r="D24" s="12">
        <f>+D25+D26</f>
        <v>0</v>
      </c>
      <c r="E24" s="12">
        <f>+E25+E26</f>
        <v>0</v>
      </c>
      <c r="F24" s="12">
        <f t="shared" si="5"/>
        <v>0</v>
      </c>
      <c r="G24" s="12">
        <f t="shared" si="5"/>
        <v>0</v>
      </c>
      <c r="H24" s="12">
        <f t="shared" si="5"/>
        <v>0</v>
      </c>
      <c r="I24" s="12">
        <f t="shared" si="5"/>
        <v>0</v>
      </c>
      <c r="J24" s="12">
        <f t="shared" si="5"/>
        <v>0</v>
      </c>
      <c r="K24" s="12">
        <f t="shared" si="5"/>
        <v>0</v>
      </c>
      <c r="L24" s="12">
        <f t="shared" si="5"/>
        <v>0</v>
      </c>
    </row>
    <row r="25" spans="1:12" ht="14.25">
      <c r="A25" t="s">
        <v>20</v>
      </c>
      <c r="B25" s="12"/>
      <c r="C25" s="12"/>
      <c r="D25" s="12">
        <v>0</v>
      </c>
      <c r="E25" s="12">
        <v>0</v>
      </c>
      <c r="F25" s="12"/>
      <c r="G25" s="12"/>
      <c r="H25" s="12"/>
      <c r="I25" s="12"/>
      <c r="J25" s="12"/>
      <c r="K25" s="12"/>
      <c r="L25" s="12"/>
    </row>
    <row r="26" spans="1:12" ht="14.25">
      <c r="A26" t="s">
        <v>20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</row>
    <row r="27" spans="1:12" ht="14.25">
      <c r="A27" s="7" t="s">
        <v>39</v>
      </c>
      <c r="B27" s="12">
        <f>+B28+B29</f>
        <v>0</v>
      </c>
      <c r="C27" s="12">
        <f aca="true" t="shared" si="6" ref="C27:L27">+C28+C29</f>
        <v>0</v>
      </c>
      <c r="D27" s="12">
        <f>+D28+D29</f>
        <v>0</v>
      </c>
      <c r="E27" s="12">
        <f>+E28+E29</f>
        <v>0</v>
      </c>
      <c r="F27" s="12">
        <f t="shared" si="6"/>
        <v>0</v>
      </c>
      <c r="G27" s="12">
        <f t="shared" si="6"/>
        <v>0</v>
      </c>
      <c r="H27" s="12">
        <f t="shared" si="6"/>
        <v>0</v>
      </c>
      <c r="I27" s="12">
        <f t="shared" si="6"/>
        <v>0</v>
      </c>
      <c r="J27" s="12">
        <f t="shared" si="6"/>
        <v>0</v>
      </c>
      <c r="K27" s="12">
        <f t="shared" si="6"/>
        <v>0</v>
      </c>
      <c r="L27" s="12">
        <f t="shared" si="6"/>
        <v>0</v>
      </c>
    </row>
    <row r="28" spans="1:12" ht="14.25">
      <c r="A28" t="s">
        <v>20</v>
      </c>
      <c r="B28" s="12"/>
      <c r="C28" s="12"/>
      <c r="D28" s="12">
        <v>0</v>
      </c>
      <c r="E28" s="12">
        <v>0</v>
      </c>
      <c r="F28" s="12"/>
      <c r="G28" s="12"/>
      <c r="H28" s="12"/>
      <c r="I28" s="12"/>
      <c r="J28" s="12"/>
      <c r="K28" s="12"/>
      <c r="L28" s="12"/>
    </row>
    <row r="29" spans="1:12" ht="14.25">
      <c r="A29" t="s">
        <v>20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</row>
    <row r="30" spans="1:12" ht="14.25">
      <c r="A30" t="s">
        <v>21</v>
      </c>
      <c r="B30" s="12">
        <f>+B31+B32</f>
        <v>0</v>
      </c>
      <c r="C30" s="12">
        <f>+C31+C32</f>
        <v>0</v>
      </c>
      <c r="D30" s="12">
        <f>+D31+D32</f>
        <v>0</v>
      </c>
      <c r="E30" s="12">
        <f>+E31+E32</f>
        <v>0</v>
      </c>
      <c r="F30" s="12">
        <f aca="true" t="shared" si="7" ref="F30:L30">+F31+F32</f>
        <v>0</v>
      </c>
      <c r="G30" s="12">
        <f t="shared" si="7"/>
        <v>0</v>
      </c>
      <c r="H30" s="12">
        <f t="shared" si="7"/>
        <v>0</v>
      </c>
      <c r="I30" s="12">
        <f t="shared" si="7"/>
        <v>0</v>
      </c>
      <c r="J30" s="12">
        <f t="shared" si="7"/>
        <v>0</v>
      </c>
      <c r="K30" s="12">
        <f t="shared" si="7"/>
        <v>0</v>
      </c>
      <c r="L30" s="12">
        <f t="shared" si="7"/>
        <v>0</v>
      </c>
    </row>
    <row r="31" spans="1:12" ht="14.25">
      <c r="A31" t="s">
        <v>20</v>
      </c>
      <c r="B31" s="12"/>
      <c r="C31" s="12"/>
      <c r="D31" s="12">
        <v>0</v>
      </c>
      <c r="E31" s="12">
        <v>0</v>
      </c>
      <c r="F31" s="12"/>
      <c r="G31" s="12"/>
      <c r="H31" s="12"/>
      <c r="I31" s="12"/>
      <c r="J31" s="12"/>
      <c r="K31" s="12"/>
      <c r="L31" s="12"/>
    </row>
    <row r="32" spans="1:12" ht="14.25">
      <c r="A32" t="s">
        <v>20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</row>
    <row r="33" spans="2:12" ht="14.25"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</row>
    <row r="34" spans="1:12" ht="14.25">
      <c r="A34" s="1" t="s">
        <v>40</v>
      </c>
      <c r="B34" s="13">
        <f>+B5-B11</f>
        <v>0</v>
      </c>
      <c r="C34" s="13">
        <f aca="true" t="shared" si="8" ref="C34:L34">+C5-C11</f>
        <v>0</v>
      </c>
      <c r="D34" s="13">
        <f t="shared" si="8"/>
        <v>0</v>
      </c>
      <c r="E34" s="13">
        <f t="shared" si="8"/>
        <v>0</v>
      </c>
      <c r="F34" s="13">
        <f t="shared" si="8"/>
        <v>0</v>
      </c>
      <c r="G34" s="13">
        <f t="shared" si="8"/>
        <v>0</v>
      </c>
      <c r="H34" s="13">
        <f t="shared" si="8"/>
        <v>0</v>
      </c>
      <c r="I34" s="13">
        <f t="shared" si="8"/>
        <v>0</v>
      </c>
      <c r="J34" s="13">
        <f t="shared" si="8"/>
        <v>0</v>
      </c>
      <c r="K34" s="13">
        <f t="shared" si="8"/>
        <v>0</v>
      </c>
      <c r="L34" s="13">
        <f t="shared" si="8"/>
        <v>0</v>
      </c>
    </row>
    <row r="36" ht="14.25">
      <c r="A36" s="3" t="s">
        <v>48</v>
      </c>
    </row>
    <row r="37" spans="1:2" ht="14.25">
      <c r="A37" s="14" t="s">
        <v>41</v>
      </c>
      <c r="B37" s="15">
        <v>0.12</v>
      </c>
    </row>
    <row r="38" spans="1:2" ht="14.25">
      <c r="A38" s="14" t="s">
        <v>42</v>
      </c>
      <c r="B38" s="16">
        <f>+NPV(B37,C34:L34)+B34</f>
        <v>0</v>
      </c>
    </row>
    <row r="39" spans="1:2" ht="14.25">
      <c r="A39" s="14" t="s">
        <v>43</v>
      </c>
      <c r="B39" s="14" t="e">
        <f>+IRR(B34:L34)</f>
        <v>#NUM!</v>
      </c>
    </row>
    <row r="40" spans="1:2" ht="14.25">
      <c r="A40" s="14" t="s">
        <v>44</v>
      </c>
      <c r="B40" s="14" t="e">
        <f>+(NPV(B37,C5:L5)+B5)/(NPV(B37,C11:L11)+B11)</f>
        <v>#DIV/0!</v>
      </c>
    </row>
    <row r="42" ht="14.25">
      <c r="A42" s="28" t="s">
        <v>121</v>
      </c>
    </row>
    <row r="43" ht="14.25">
      <c r="A43" s="5" t="s">
        <v>45</v>
      </c>
    </row>
    <row r="44" ht="14.25">
      <c r="A44" s="5" t="s">
        <v>120</v>
      </c>
    </row>
  </sheetData>
  <sheetProtection/>
  <mergeCells count="1">
    <mergeCell ref="A2:L2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I34"/>
  <sheetViews>
    <sheetView showGridLines="0" zoomScale="90" zoomScaleNormal="90" zoomScalePageLayoutView="0" workbookViewId="0" topLeftCell="A1">
      <selection activeCell="K1" sqref="K1"/>
    </sheetView>
  </sheetViews>
  <sheetFormatPr defaultColWidth="8.8515625" defaultRowHeight="15"/>
  <cols>
    <col min="1" max="1" width="56.00390625" style="0" bestFit="1" customWidth="1"/>
    <col min="2" max="16384" width="11.421875" style="0" customWidth="1"/>
  </cols>
  <sheetData>
    <row r="1" spans="1:9" ht="69.75" customHeight="1">
      <c r="A1" s="32"/>
      <c r="B1" s="32"/>
      <c r="C1" s="32"/>
      <c r="D1" s="32"/>
      <c r="E1" s="32"/>
      <c r="F1" s="32"/>
      <c r="G1" s="32"/>
      <c r="H1" s="32"/>
      <c r="I1" s="32"/>
    </row>
    <row r="2" spans="1:9" ht="15">
      <c r="A2" s="6" t="s">
        <v>49</v>
      </c>
      <c r="C2" s="31" t="s">
        <v>114</v>
      </c>
      <c r="D2" s="31"/>
      <c r="E2" s="31"/>
      <c r="F2" s="31"/>
      <c r="G2" s="31"/>
      <c r="H2" s="31"/>
      <c r="I2" s="31"/>
    </row>
    <row r="3" ht="14.25">
      <c r="A3" s="4" t="s">
        <v>51</v>
      </c>
    </row>
    <row r="4" spans="1:2" ht="14.25">
      <c r="A4" s="2" t="s">
        <v>52</v>
      </c>
      <c r="B4" s="17">
        <v>0.0195</v>
      </c>
    </row>
    <row r="6" ht="14.25">
      <c r="A6" s="1" t="s">
        <v>53</v>
      </c>
    </row>
    <row r="7" ht="14.25">
      <c r="A7" s="7" t="s">
        <v>54</v>
      </c>
    </row>
    <row r="8" spans="1:3" ht="14.25">
      <c r="A8" s="2" t="s">
        <v>55</v>
      </c>
      <c r="B8" t="s">
        <v>5</v>
      </c>
      <c r="C8" t="s">
        <v>22</v>
      </c>
    </row>
    <row r="9" spans="1:3" ht="14.25">
      <c r="A9" s="2" t="s">
        <v>55</v>
      </c>
      <c r="B9" t="s">
        <v>5</v>
      </c>
      <c r="C9" t="s">
        <v>22</v>
      </c>
    </row>
    <row r="10" spans="1:3" ht="14.25">
      <c r="A10" s="2" t="s">
        <v>55</v>
      </c>
      <c r="B10" t="s">
        <v>5</v>
      </c>
      <c r="C10" t="s">
        <v>22</v>
      </c>
    </row>
    <row r="11" spans="1:3" ht="14.25">
      <c r="A11" s="2" t="s">
        <v>55</v>
      </c>
      <c r="B11" t="s">
        <v>5</v>
      </c>
      <c r="C11" t="s">
        <v>22</v>
      </c>
    </row>
    <row r="13" ht="14.25">
      <c r="A13" s="1" t="s">
        <v>9</v>
      </c>
    </row>
    <row r="15" ht="14.25">
      <c r="A15" s="4" t="s">
        <v>10</v>
      </c>
    </row>
    <row r="16" ht="14.25">
      <c r="A16" s="7" t="s">
        <v>11</v>
      </c>
    </row>
    <row r="17" spans="1:3" ht="14.25">
      <c r="A17" s="2" t="s">
        <v>12</v>
      </c>
      <c r="B17" t="s">
        <v>5</v>
      </c>
      <c r="C17" t="s">
        <v>22</v>
      </c>
    </row>
    <row r="18" spans="1:3" ht="14.25">
      <c r="A18" s="2" t="s">
        <v>13</v>
      </c>
      <c r="B18" t="s">
        <v>5</v>
      </c>
      <c r="C18" t="s">
        <v>22</v>
      </c>
    </row>
    <row r="19" spans="1:3" ht="14.25">
      <c r="A19" s="2" t="s">
        <v>14</v>
      </c>
      <c r="B19" t="s">
        <v>5</v>
      </c>
      <c r="C19" t="s">
        <v>22</v>
      </c>
    </row>
    <row r="20" spans="1:3" ht="14.25">
      <c r="A20" s="2" t="s">
        <v>15</v>
      </c>
      <c r="B20" t="s">
        <v>5</v>
      </c>
      <c r="C20" t="s">
        <v>22</v>
      </c>
    </row>
    <row r="21" spans="1:3" ht="14.25">
      <c r="A21" s="2" t="s">
        <v>16</v>
      </c>
      <c r="B21" t="s">
        <v>5</v>
      </c>
      <c r="C21" t="s">
        <v>22</v>
      </c>
    </row>
    <row r="22" spans="1:3" s="25" customFormat="1" ht="14.25">
      <c r="A22" s="24" t="s">
        <v>38</v>
      </c>
      <c r="B22" s="25" t="s">
        <v>5</v>
      </c>
      <c r="C22" s="25" t="s">
        <v>22</v>
      </c>
    </row>
    <row r="23" spans="1:3" ht="14.25">
      <c r="A23" s="2" t="s">
        <v>17</v>
      </c>
      <c r="B23" t="s">
        <v>5</v>
      </c>
      <c r="C23" t="s">
        <v>22</v>
      </c>
    </row>
    <row r="25" ht="14.25">
      <c r="A25" s="4" t="s">
        <v>18</v>
      </c>
    </row>
    <row r="26" ht="14.25">
      <c r="A26" s="7" t="s">
        <v>19</v>
      </c>
    </row>
    <row r="27" spans="1:3" ht="14.25">
      <c r="A27" s="2" t="s">
        <v>20</v>
      </c>
      <c r="B27" t="s">
        <v>5</v>
      </c>
      <c r="C27" t="s">
        <v>22</v>
      </c>
    </row>
    <row r="28" spans="1:3" ht="14.25">
      <c r="A28" s="2" t="s">
        <v>20</v>
      </c>
      <c r="B28" t="s">
        <v>5</v>
      </c>
      <c r="C28" t="s">
        <v>22</v>
      </c>
    </row>
    <row r="29" ht="14.25">
      <c r="A29" s="7" t="s">
        <v>21</v>
      </c>
    </row>
    <row r="30" spans="1:3" ht="14.25">
      <c r="A30" s="2" t="s">
        <v>20</v>
      </c>
      <c r="B30" t="s">
        <v>5</v>
      </c>
      <c r="C30" t="s">
        <v>22</v>
      </c>
    </row>
    <row r="31" spans="1:3" ht="14.25">
      <c r="A31" s="2" t="s">
        <v>20</v>
      </c>
      <c r="B31" t="s">
        <v>5</v>
      </c>
      <c r="C31" t="s">
        <v>22</v>
      </c>
    </row>
    <row r="33" s="25" customFormat="1" ht="14.25">
      <c r="A33" s="27" t="s">
        <v>117</v>
      </c>
    </row>
    <row r="34" s="25" customFormat="1" ht="14.25">
      <c r="A34" s="27" t="s">
        <v>118</v>
      </c>
    </row>
  </sheetData>
  <sheetProtection/>
  <mergeCells count="2">
    <mergeCell ref="C2:I2"/>
    <mergeCell ref="A1:I1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L44"/>
  <sheetViews>
    <sheetView showGridLines="0"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H9" sqref="H9"/>
    </sheetView>
  </sheetViews>
  <sheetFormatPr defaultColWidth="8.8515625" defaultRowHeight="15"/>
  <cols>
    <col min="1" max="1" width="50.7109375" style="0" customWidth="1"/>
    <col min="2" max="16384" width="11.421875" style="0" customWidth="1"/>
  </cols>
  <sheetData>
    <row r="1" spans="1:12" ht="61.5" customHeight="1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2" ht="14.25">
      <c r="A2" s="9" t="s">
        <v>47</v>
      </c>
      <c r="B2" s="10" t="s">
        <v>23</v>
      </c>
      <c r="C2" s="10" t="s">
        <v>24</v>
      </c>
      <c r="D2" s="10" t="s">
        <v>25</v>
      </c>
      <c r="E2" s="10" t="s">
        <v>26</v>
      </c>
      <c r="F2" s="10" t="s">
        <v>27</v>
      </c>
      <c r="G2" s="10" t="s">
        <v>28</v>
      </c>
      <c r="H2" s="10" t="s">
        <v>29</v>
      </c>
      <c r="I2" s="10" t="s">
        <v>30</v>
      </c>
      <c r="J2" s="10" t="s">
        <v>31</v>
      </c>
      <c r="K2" s="10" t="s">
        <v>32</v>
      </c>
      <c r="L2" s="9" t="s">
        <v>33</v>
      </c>
    </row>
    <row r="3" spans="1:12" ht="14.25">
      <c r="A3" s="11" t="s">
        <v>34</v>
      </c>
      <c r="B3" s="8">
        <v>2022</v>
      </c>
      <c r="C3" s="8">
        <v>2023</v>
      </c>
      <c r="D3" s="8">
        <v>2024</v>
      </c>
      <c r="E3" s="8">
        <v>2025</v>
      </c>
      <c r="F3" s="8">
        <v>2026</v>
      </c>
      <c r="G3" s="8">
        <v>2027</v>
      </c>
      <c r="H3" s="8">
        <v>2028</v>
      </c>
      <c r="I3" s="8">
        <v>2029</v>
      </c>
      <c r="J3" s="8">
        <v>2030</v>
      </c>
      <c r="K3" s="8">
        <v>2031</v>
      </c>
      <c r="L3" s="8">
        <v>2032</v>
      </c>
    </row>
    <row r="4" spans="1:12" ht="14.25">
      <c r="A4" s="18" t="s">
        <v>51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2" ht="14.25">
      <c r="A5" s="1" t="s">
        <v>56</v>
      </c>
      <c r="B5" s="13">
        <f>+B6</f>
        <v>0</v>
      </c>
      <c r="C5" s="13">
        <f aca="true" t="shared" si="0" ref="C5:L5">+C6</f>
        <v>0</v>
      </c>
      <c r="D5" s="13">
        <f t="shared" si="0"/>
        <v>0</v>
      </c>
      <c r="E5" s="13">
        <f t="shared" si="0"/>
        <v>0</v>
      </c>
      <c r="F5" s="13">
        <f t="shared" si="0"/>
        <v>0</v>
      </c>
      <c r="G5" s="13">
        <f t="shared" si="0"/>
        <v>0</v>
      </c>
      <c r="H5" s="13">
        <f t="shared" si="0"/>
        <v>0</v>
      </c>
      <c r="I5" s="13">
        <f t="shared" si="0"/>
        <v>0</v>
      </c>
      <c r="J5" s="13">
        <f t="shared" si="0"/>
        <v>0</v>
      </c>
      <c r="K5" s="13">
        <f t="shared" si="0"/>
        <v>0</v>
      </c>
      <c r="L5" s="13">
        <f t="shared" si="0"/>
        <v>0</v>
      </c>
    </row>
    <row r="6" spans="1:12" ht="14.25">
      <c r="A6" s="7" t="s">
        <v>54</v>
      </c>
      <c r="B6" s="12">
        <f>+B7+B8+B9</f>
        <v>0</v>
      </c>
      <c r="C6" s="12">
        <f aca="true" t="shared" si="1" ref="C6:L6">+C7+C8+C9</f>
        <v>0</v>
      </c>
      <c r="D6" s="12">
        <f t="shared" si="1"/>
        <v>0</v>
      </c>
      <c r="E6" s="12">
        <f t="shared" si="1"/>
        <v>0</v>
      </c>
      <c r="F6" s="12">
        <f t="shared" si="1"/>
        <v>0</v>
      </c>
      <c r="G6" s="12">
        <f t="shared" si="1"/>
        <v>0</v>
      </c>
      <c r="H6" s="12">
        <f t="shared" si="1"/>
        <v>0</v>
      </c>
      <c r="I6" s="12">
        <f t="shared" si="1"/>
        <v>0</v>
      </c>
      <c r="J6" s="12">
        <f t="shared" si="1"/>
        <v>0</v>
      </c>
      <c r="K6" s="12">
        <f t="shared" si="1"/>
        <v>0</v>
      </c>
      <c r="L6" s="12">
        <f t="shared" si="1"/>
        <v>0</v>
      </c>
    </row>
    <row r="7" spans="1:12" ht="14.25">
      <c r="A7" s="2" t="s">
        <v>20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</row>
    <row r="8" spans="1:12" ht="14.25">
      <c r="A8" s="2" t="s">
        <v>20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</row>
    <row r="9" spans="1:12" ht="14.25">
      <c r="A9" s="2" t="s">
        <v>20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</row>
    <row r="10" spans="2:12" ht="14.25"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</row>
    <row r="11" spans="1:12" ht="14.25">
      <c r="A11" s="1" t="s">
        <v>36</v>
      </c>
      <c r="B11" s="13">
        <f>+B13+B23</f>
        <v>0</v>
      </c>
      <c r="C11" s="13">
        <f aca="true" t="shared" si="2" ref="C11:L11">+C13+C23</f>
        <v>0</v>
      </c>
      <c r="D11" s="13">
        <f t="shared" si="2"/>
        <v>0</v>
      </c>
      <c r="E11" s="13">
        <f t="shared" si="2"/>
        <v>0</v>
      </c>
      <c r="F11" s="13">
        <f t="shared" si="2"/>
        <v>0</v>
      </c>
      <c r="G11" s="13">
        <f t="shared" si="2"/>
        <v>0</v>
      </c>
      <c r="H11" s="13">
        <f t="shared" si="2"/>
        <v>0</v>
      </c>
      <c r="I11" s="13">
        <f t="shared" si="2"/>
        <v>0</v>
      </c>
      <c r="J11" s="13">
        <f t="shared" si="2"/>
        <v>0</v>
      </c>
      <c r="K11" s="13">
        <f t="shared" si="2"/>
        <v>0</v>
      </c>
      <c r="L11" s="13">
        <f t="shared" si="2"/>
        <v>0</v>
      </c>
    </row>
    <row r="12" spans="2:12" ht="14.25"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</row>
    <row r="13" spans="1:12" ht="14.25">
      <c r="A13" s="3" t="s">
        <v>10</v>
      </c>
      <c r="B13" s="12">
        <f>SUM(B15:B21)</f>
        <v>0</v>
      </c>
      <c r="C13" s="12">
        <f aca="true" t="shared" si="3" ref="C13:L13">SUM(C15:C21)</f>
        <v>0</v>
      </c>
      <c r="D13" s="12">
        <f t="shared" si="3"/>
        <v>0</v>
      </c>
      <c r="E13" s="12">
        <f t="shared" si="3"/>
        <v>0</v>
      </c>
      <c r="F13" s="12">
        <f t="shared" si="3"/>
        <v>0</v>
      </c>
      <c r="G13" s="12">
        <f t="shared" si="3"/>
        <v>0</v>
      </c>
      <c r="H13" s="12">
        <f t="shared" si="3"/>
        <v>0</v>
      </c>
      <c r="I13" s="12">
        <f t="shared" si="3"/>
        <v>0</v>
      </c>
      <c r="J13" s="12">
        <f t="shared" si="3"/>
        <v>0</v>
      </c>
      <c r="K13" s="12">
        <f t="shared" si="3"/>
        <v>0</v>
      </c>
      <c r="L13" s="12">
        <f t="shared" si="3"/>
        <v>0</v>
      </c>
    </row>
    <row r="14" spans="1:12" ht="14.25">
      <c r="A14" s="7" t="s">
        <v>11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</row>
    <row r="15" spans="1:12" ht="14.25">
      <c r="A15" t="s">
        <v>12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</row>
    <row r="16" spans="1:12" ht="14.25">
      <c r="A16" t="s">
        <v>13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</row>
    <row r="17" spans="1:12" ht="14.25">
      <c r="A17" t="s">
        <v>14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</row>
    <row r="18" spans="1:12" ht="14.25">
      <c r="A18" t="s">
        <v>15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</row>
    <row r="19" spans="1:12" ht="14.25">
      <c r="A19" t="s">
        <v>37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</row>
    <row r="20" spans="1:12" ht="14.25">
      <c r="A20" t="s">
        <v>38</v>
      </c>
      <c r="B20" s="12">
        <v>0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</row>
    <row r="21" spans="1:12" ht="14.25">
      <c r="A21" t="s">
        <v>17</v>
      </c>
      <c r="B21" s="12"/>
      <c r="C21" s="12">
        <v>0</v>
      </c>
      <c r="D21" s="12">
        <v>0</v>
      </c>
      <c r="E21" s="12"/>
      <c r="F21" s="12"/>
      <c r="G21" s="12"/>
      <c r="H21" s="12"/>
      <c r="I21" s="12"/>
      <c r="J21" s="12"/>
      <c r="K21" s="12"/>
      <c r="L21" s="12"/>
    </row>
    <row r="22" spans="2:12" ht="14.25"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</row>
    <row r="23" spans="1:12" ht="14.25">
      <c r="A23" s="3" t="s">
        <v>18</v>
      </c>
      <c r="B23" s="12">
        <f>+B24+B27+B30</f>
        <v>0</v>
      </c>
      <c r="C23" s="12">
        <f aca="true" t="shared" si="4" ref="C23:L23">+C24+C27+C30</f>
        <v>0</v>
      </c>
      <c r="D23" s="12">
        <f t="shared" si="4"/>
        <v>0</v>
      </c>
      <c r="E23" s="12">
        <f t="shared" si="4"/>
        <v>0</v>
      </c>
      <c r="F23" s="12">
        <f t="shared" si="4"/>
        <v>0</v>
      </c>
      <c r="G23" s="12">
        <f t="shared" si="4"/>
        <v>0</v>
      </c>
      <c r="H23" s="12">
        <f t="shared" si="4"/>
        <v>0</v>
      </c>
      <c r="I23" s="12">
        <f t="shared" si="4"/>
        <v>0</v>
      </c>
      <c r="J23" s="12">
        <f t="shared" si="4"/>
        <v>0</v>
      </c>
      <c r="K23" s="12">
        <f t="shared" si="4"/>
        <v>0</v>
      </c>
      <c r="L23" s="12">
        <f t="shared" si="4"/>
        <v>0</v>
      </c>
    </row>
    <row r="24" spans="1:12" ht="14.25">
      <c r="A24" s="7" t="s">
        <v>19</v>
      </c>
      <c r="B24" s="12">
        <f>+B25+B26</f>
        <v>0</v>
      </c>
      <c r="C24" s="12">
        <f aca="true" t="shared" si="5" ref="C24:L24">+C25+C26</f>
        <v>0</v>
      </c>
      <c r="D24" s="12">
        <f>+D25+D26</f>
        <v>0</v>
      </c>
      <c r="E24" s="12">
        <f>+E25+E26</f>
        <v>0</v>
      </c>
      <c r="F24" s="12">
        <f t="shared" si="5"/>
        <v>0</v>
      </c>
      <c r="G24" s="12">
        <f t="shared" si="5"/>
        <v>0</v>
      </c>
      <c r="H24" s="12">
        <f t="shared" si="5"/>
        <v>0</v>
      </c>
      <c r="I24" s="12">
        <f t="shared" si="5"/>
        <v>0</v>
      </c>
      <c r="J24" s="12">
        <f t="shared" si="5"/>
        <v>0</v>
      </c>
      <c r="K24" s="12">
        <f t="shared" si="5"/>
        <v>0</v>
      </c>
      <c r="L24" s="12">
        <f t="shared" si="5"/>
        <v>0</v>
      </c>
    </row>
    <row r="25" spans="1:12" ht="14.25">
      <c r="A25" t="s">
        <v>20</v>
      </c>
      <c r="B25" s="12"/>
      <c r="C25" s="12"/>
      <c r="D25" s="12">
        <v>0</v>
      </c>
      <c r="E25" s="12">
        <v>0</v>
      </c>
      <c r="F25" s="12"/>
      <c r="G25" s="12"/>
      <c r="H25" s="12"/>
      <c r="I25" s="12"/>
      <c r="J25" s="12"/>
      <c r="K25" s="12"/>
      <c r="L25" s="12"/>
    </row>
    <row r="26" spans="1:12" ht="14.25">
      <c r="A26" t="s">
        <v>20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</row>
    <row r="27" spans="1:12" ht="14.25">
      <c r="A27" s="7" t="s">
        <v>39</v>
      </c>
      <c r="B27" s="12">
        <f>+B28+B29</f>
        <v>0</v>
      </c>
      <c r="C27" s="12">
        <f aca="true" t="shared" si="6" ref="C27:L27">+C28+C29</f>
        <v>0</v>
      </c>
      <c r="D27" s="12">
        <f>+D28+D29</f>
        <v>0</v>
      </c>
      <c r="E27" s="12">
        <f>+E28+E29</f>
        <v>0</v>
      </c>
      <c r="F27" s="12">
        <f t="shared" si="6"/>
        <v>0</v>
      </c>
      <c r="G27" s="12">
        <f t="shared" si="6"/>
        <v>0</v>
      </c>
      <c r="H27" s="12">
        <f t="shared" si="6"/>
        <v>0</v>
      </c>
      <c r="I27" s="12">
        <f t="shared" si="6"/>
        <v>0</v>
      </c>
      <c r="J27" s="12">
        <f t="shared" si="6"/>
        <v>0</v>
      </c>
      <c r="K27" s="12">
        <f t="shared" si="6"/>
        <v>0</v>
      </c>
      <c r="L27" s="12">
        <f t="shared" si="6"/>
        <v>0</v>
      </c>
    </row>
    <row r="28" spans="1:12" ht="14.25">
      <c r="A28" t="s">
        <v>20</v>
      </c>
      <c r="B28" s="12"/>
      <c r="C28" s="12"/>
      <c r="D28" s="12">
        <v>0</v>
      </c>
      <c r="E28" s="12">
        <v>0</v>
      </c>
      <c r="F28" s="12"/>
      <c r="G28" s="12"/>
      <c r="H28" s="12"/>
      <c r="I28" s="12"/>
      <c r="J28" s="12"/>
      <c r="K28" s="12"/>
      <c r="L28" s="12"/>
    </row>
    <row r="29" spans="1:12" ht="14.25">
      <c r="A29" t="s">
        <v>20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</row>
    <row r="30" spans="1:12" ht="14.25">
      <c r="A30" t="s">
        <v>21</v>
      </c>
      <c r="B30" s="12">
        <f>+B31+B32</f>
        <v>0</v>
      </c>
      <c r="C30" s="12">
        <f>+C31+C32</f>
        <v>0</v>
      </c>
      <c r="D30" s="12">
        <f>+D31+D32</f>
        <v>0</v>
      </c>
      <c r="E30" s="12">
        <f>+E31+E32</f>
        <v>0</v>
      </c>
      <c r="F30" s="12">
        <f aca="true" t="shared" si="7" ref="F30:L30">+F31+F32</f>
        <v>0</v>
      </c>
      <c r="G30" s="12">
        <f t="shared" si="7"/>
        <v>0</v>
      </c>
      <c r="H30" s="12">
        <f t="shared" si="7"/>
        <v>0</v>
      </c>
      <c r="I30" s="12">
        <f t="shared" si="7"/>
        <v>0</v>
      </c>
      <c r="J30" s="12">
        <f t="shared" si="7"/>
        <v>0</v>
      </c>
      <c r="K30" s="12">
        <f t="shared" si="7"/>
        <v>0</v>
      </c>
      <c r="L30" s="12">
        <f t="shared" si="7"/>
        <v>0</v>
      </c>
    </row>
    <row r="31" spans="1:12" ht="14.25">
      <c r="A31" t="s">
        <v>20</v>
      </c>
      <c r="B31" s="12"/>
      <c r="C31" s="12"/>
      <c r="D31" s="12">
        <v>0</v>
      </c>
      <c r="E31" s="12">
        <v>0</v>
      </c>
      <c r="F31" s="12"/>
      <c r="G31" s="12"/>
      <c r="H31" s="12"/>
      <c r="I31" s="12"/>
      <c r="J31" s="12"/>
      <c r="K31" s="12"/>
      <c r="L31" s="12"/>
    </row>
    <row r="32" spans="1:12" ht="14.25">
      <c r="A32" t="s">
        <v>20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</row>
    <row r="33" spans="2:12" ht="14.25"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</row>
    <row r="34" spans="1:12" ht="14.25">
      <c r="A34" s="1" t="s">
        <v>40</v>
      </c>
      <c r="B34" s="13">
        <f>+B5-B11</f>
        <v>0</v>
      </c>
      <c r="C34" s="13">
        <f aca="true" t="shared" si="8" ref="C34:L34">+C5-C11</f>
        <v>0</v>
      </c>
      <c r="D34" s="13">
        <f t="shared" si="8"/>
        <v>0</v>
      </c>
      <c r="E34" s="13">
        <f t="shared" si="8"/>
        <v>0</v>
      </c>
      <c r="F34" s="13">
        <f t="shared" si="8"/>
        <v>0</v>
      </c>
      <c r="G34" s="13">
        <f t="shared" si="8"/>
        <v>0</v>
      </c>
      <c r="H34" s="13">
        <f t="shared" si="8"/>
        <v>0</v>
      </c>
      <c r="I34" s="13">
        <f t="shared" si="8"/>
        <v>0</v>
      </c>
      <c r="J34" s="13">
        <f t="shared" si="8"/>
        <v>0</v>
      </c>
      <c r="K34" s="13">
        <f t="shared" si="8"/>
        <v>0</v>
      </c>
      <c r="L34" s="13">
        <f t="shared" si="8"/>
        <v>0</v>
      </c>
    </row>
    <row r="36" ht="14.25">
      <c r="A36" s="3" t="s">
        <v>48</v>
      </c>
    </row>
    <row r="37" spans="1:2" ht="14.25">
      <c r="A37" s="14" t="s">
        <v>41</v>
      </c>
      <c r="B37" s="15">
        <v>0.12</v>
      </c>
    </row>
    <row r="38" spans="1:2" ht="14.25">
      <c r="A38" s="14" t="s">
        <v>42</v>
      </c>
      <c r="B38" s="16">
        <f>+NPV(B37,C34:L34)+B34</f>
        <v>0</v>
      </c>
    </row>
    <row r="39" spans="1:2" ht="14.25">
      <c r="A39" s="14" t="s">
        <v>43</v>
      </c>
      <c r="B39" s="14" t="e">
        <f>+IRR(B34:L34)</f>
        <v>#NUM!</v>
      </c>
    </row>
    <row r="40" spans="1:2" ht="14.25">
      <c r="A40" s="14" t="s">
        <v>44</v>
      </c>
      <c r="B40" s="14" t="e">
        <f>+(NPV(B37,C5:L5)+B5)/(NPV(B37,C11:L11)+B11)</f>
        <v>#DIV/0!</v>
      </c>
    </row>
    <row r="42" ht="14.25">
      <c r="A42" s="28" t="s">
        <v>121</v>
      </c>
    </row>
    <row r="43" ht="14.25">
      <c r="A43" s="5" t="s">
        <v>45</v>
      </c>
    </row>
    <row r="44" ht="14.25">
      <c r="A44" s="5" t="s">
        <v>46</v>
      </c>
    </row>
  </sheetData>
  <sheetProtection/>
  <mergeCells count="1">
    <mergeCell ref="A1:L1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Z17"/>
  <sheetViews>
    <sheetView showGridLines="0" zoomScalePageLayoutView="0" workbookViewId="0" topLeftCell="A1">
      <selection activeCell="G3" sqref="G3"/>
    </sheetView>
  </sheetViews>
  <sheetFormatPr defaultColWidth="8.8515625" defaultRowHeight="15"/>
  <cols>
    <col min="1" max="1" width="20.7109375" style="0" customWidth="1"/>
    <col min="2" max="2" width="24.421875" style="0" customWidth="1"/>
    <col min="3" max="3" width="23.421875" style="0" customWidth="1"/>
    <col min="4" max="25" width="11.421875" style="0" customWidth="1"/>
    <col min="26" max="26" width="20.140625" style="0" customWidth="1"/>
    <col min="27" max="16384" width="11.421875" style="0" customWidth="1"/>
  </cols>
  <sheetData>
    <row r="2" spans="1:26" ht="61.5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</row>
    <row r="3" ht="15">
      <c r="A3" s="6" t="s">
        <v>9</v>
      </c>
    </row>
    <row r="5" ht="14.25">
      <c r="A5" s="3" t="s">
        <v>10</v>
      </c>
    </row>
    <row r="6" ht="15" thickBot="1"/>
    <row r="7" spans="5:25" ht="15" thickBot="1">
      <c r="E7" s="33">
        <v>2022</v>
      </c>
      <c r="F7" s="34"/>
      <c r="G7" s="34"/>
      <c r="H7" s="34"/>
      <c r="I7" s="35"/>
      <c r="J7" s="33">
        <v>2023</v>
      </c>
      <c r="K7" s="34"/>
      <c r="L7" s="34"/>
      <c r="M7" s="34"/>
      <c r="N7" s="35"/>
      <c r="O7" s="34">
        <v>2024</v>
      </c>
      <c r="P7" s="34"/>
      <c r="Q7" s="34"/>
      <c r="R7" s="34"/>
      <c r="S7" s="35"/>
      <c r="T7" s="33">
        <v>2025</v>
      </c>
      <c r="U7" s="34"/>
      <c r="V7" s="34"/>
      <c r="W7" s="34"/>
      <c r="X7" s="35"/>
      <c r="Y7" s="30"/>
    </row>
    <row r="8" spans="1:26" ht="57">
      <c r="A8" s="20" t="s">
        <v>58</v>
      </c>
      <c r="B8" s="20" t="s">
        <v>59</v>
      </c>
      <c r="C8" s="20" t="s">
        <v>60</v>
      </c>
      <c r="D8" s="20" t="s">
        <v>62</v>
      </c>
      <c r="E8" s="29" t="s">
        <v>63</v>
      </c>
      <c r="F8" s="29" t="s">
        <v>64</v>
      </c>
      <c r="G8" s="29" t="s">
        <v>65</v>
      </c>
      <c r="H8" s="29" t="s">
        <v>66</v>
      </c>
      <c r="I8" s="29" t="s">
        <v>67</v>
      </c>
      <c r="J8" s="29" t="s">
        <v>63</v>
      </c>
      <c r="K8" s="29" t="s">
        <v>64</v>
      </c>
      <c r="L8" s="29" t="s">
        <v>65</v>
      </c>
      <c r="M8" s="29" t="s">
        <v>66</v>
      </c>
      <c r="N8" s="29" t="s">
        <v>67</v>
      </c>
      <c r="O8" s="29" t="s">
        <v>63</v>
      </c>
      <c r="P8" s="29" t="s">
        <v>64</v>
      </c>
      <c r="Q8" s="29" t="s">
        <v>65</v>
      </c>
      <c r="R8" s="29" t="s">
        <v>66</v>
      </c>
      <c r="S8" s="29" t="s">
        <v>67</v>
      </c>
      <c r="T8" s="29" t="s">
        <v>63</v>
      </c>
      <c r="U8" s="29" t="s">
        <v>64</v>
      </c>
      <c r="V8" s="29" t="s">
        <v>65</v>
      </c>
      <c r="W8" s="29" t="s">
        <v>66</v>
      </c>
      <c r="X8" s="29" t="s">
        <v>67</v>
      </c>
      <c r="Y8" s="20" t="s">
        <v>124</v>
      </c>
      <c r="Z8" s="20" t="s">
        <v>68</v>
      </c>
    </row>
    <row r="9" spans="1:26" ht="14.25">
      <c r="A9" s="14" t="s">
        <v>69</v>
      </c>
      <c r="B9" s="14" t="s">
        <v>70</v>
      </c>
      <c r="C9" s="14" t="s">
        <v>38</v>
      </c>
      <c r="D9" s="14"/>
      <c r="E9" s="14"/>
      <c r="F9" s="14"/>
      <c r="G9" s="14"/>
      <c r="H9" s="14"/>
      <c r="I9" s="14"/>
      <c r="J9" s="14"/>
      <c r="K9" s="14"/>
      <c r="L9" s="16">
        <f>+J9*K9</f>
        <v>0</v>
      </c>
      <c r="M9" s="16">
        <f>+(J9*0.12)*K9</f>
        <v>0</v>
      </c>
      <c r="N9" s="16">
        <f>+L9+M9</f>
        <v>0</v>
      </c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4"/>
    </row>
    <row r="10" spans="1:26" ht="14.25">
      <c r="A10" s="14" t="s">
        <v>69</v>
      </c>
      <c r="B10" s="14" t="s">
        <v>72</v>
      </c>
      <c r="C10" s="14" t="s">
        <v>73</v>
      </c>
      <c r="D10" s="14"/>
      <c r="E10" s="14"/>
      <c r="F10" s="14"/>
      <c r="G10" s="14"/>
      <c r="H10" s="14"/>
      <c r="I10" s="14"/>
      <c r="J10" s="14"/>
      <c r="K10" s="14"/>
      <c r="L10" s="16">
        <f>+J10*K10</f>
        <v>0</v>
      </c>
      <c r="M10" s="16">
        <f>+(J10*0.12)*K10</f>
        <v>0</v>
      </c>
      <c r="N10" s="16">
        <f>+L10+M10</f>
        <v>0</v>
      </c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4"/>
    </row>
    <row r="11" spans="1:26" ht="14.25">
      <c r="A11" s="14" t="s">
        <v>74</v>
      </c>
      <c r="B11" s="14" t="s">
        <v>75</v>
      </c>
      <c r="C11" s="14" t="s">
        <v>76</v>
      </c>
      <c r="D11" s="14"/>
      <c r="E11" s="14"/>
      <c r="F11" s="14"/>
      <c r="G11" s="14"/>
      <c r="H11" s="14"/>
      <c r="I11" s="14"/>
      <c r="J11" s="14"/>
      <c r="K11" s="14"/>
      <c r="L11" s="16">
        <f>+J11*K11</f>
        <v>0</v>
      </c>
      <c r="M11" s="16">
        <f>+(J11*0.12)*K11</f>
        <v>0</v>
      </c>
      <c r="N11" s="16">
        <f>+L11+M11</f>
        <v>0</v>
      </c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4"/>
    </row>
    <row r="12" spans="1:26" ht="14.25">
      <c r="A12" s="14" t="s">
        <v>74</v>
      </c>
      <c r="B12" s="14" t="s">
        <v>78</v>
      </c>
      <c r="C12" s="14" t="s">
        <v>79</v>
      </c>
      <c r="D12" s="14"/>
      <c r="E12" s="14"/>
      <c r="F12" s="14"/>
      <c r="G12" s="14"/>
      <c r="H12" s="14"/>
      <c r="I12" s="14"/>
      <c r="J12" s="14"/>
      <c r="K12" s="14"/>
      <c r="L12" s="16">
        <v>0</v>
      </c>
      <c r="M12" s="16">
        <f>+(J12*0.12)*K12</f>
        <v>0</v>
      </c>
      <c r="N12" s="16">
        <f>+L12+M12</f>
        <v>0</v>
      </c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4"/>
    </row>
    <row r="13" spans="1:26" ht="14.25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4"/>
    </row>
    <row r="15" ht="14.25">
      <c r="A15" s="5" t="s">
        <v>123</v>
      </c>
    </row>
    <row r="16" ht="14.25">
      <c r="A16" s="5" t="s">
        <v>81</v>
      </c>
    </row>
    <row r="17" s="25" customFormat="1" ht="14.25">
      <c r="A17" s="26" t="s">
        <v>119</v>
      </c>
    </row>
  </sheetData>
  <sheetProtection/>
  <mergeCells count="5">
    <mergeCell ref="A2:Z2"/>
    <mergeCell ref="E7:I7"/>
    <mergeCell ref="J7:N7"/>
    <mergeCell ref="O7:S7"/>
    <mergeCell ref="T7:X7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I17"/>
  <sheetViews>
    <sheetView showGridLines="0" zoomScalePageLayoutView="0" workbookViewId="0" topLeftCell="A1">
      <selection activeCell="A2" sqref="A2:I2"/>
    </sheetView>
  </sheetViews>
  <sheetFormatPr defaultColWidth="8.8515625" defaultRowHeight="15"/>
  <cols>
    <col min="1" max="16384" width="11.421875" style="0" customWidth="1"/>
  </cols>
  <sheetData>
    <row r="2" spans="1:9" ht="54" customHeight="1">
      <c r="A2" s="32"/>
      <c r="B2" s="32"/>
      <c r="C2" s="32"/>
      <c r="D2" s="32"/>
      <c r="E2" s="32"/>
      <c r="F2" s="32"/>
      <c r="G2" s="32"/>
      <c r="H2" s="32"/>
      <c r="I2" s="32"/>
    </row>
    <row r="3" ht="15">
      <c r="A3" s="6" t="s">
        <v>2</v>
      </c>
    </row>
    <row r="5" spans="1:8" ht="14.25">
      <c r="A5" s="21" t="s">
        <v>82</v>
      </c>
      <c r="B5" s="22"/>
      <c r="C5" s="22"/>
      <c r="D5" s="22"/>
      <c r="E5" s="22"/>
      <c r="F5" s="22"/>
      <c r="G5" s="22"/>
      <c r="H5" s="23"/>
    </row>
    <row r="7" ht="14.25">
      <c r="A7" s="3" t="s">
        <v>83</v>
      </c>
    </row>
    <row r="11" ht="14.25">
      <c r="A11" s="3" t="s">
        <v>85</v>
      </c>
    </row>
    <row r="16" ht="14.25">
      <c r="A16" s="28" t="s">
        <v>121</v>
      </c>
    </row>
    <row r="17" spans="1:2" ht="14.25">
      <c r="A17" s="5">
        <v>1</v>
      </c>
      <c r="B17" s="5" t="s">
        <v>84</v>
      </c>
    </row>
  </sheetData>
  <sheetProtection/>
  <mergeCells count="1">
    <mergeCell ref="A2:I2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H17"/>
  <sheetViews>
    <sheetView showGridLines="0" zoomScalePageLayoutView="0" workbookViewId="0" topLeftCell="A1">
      <selection activeCell="J5" sqref="J5"/>
    </sheetView>
  </sheetViews>
  <sheetFormatPr defaultColWidth="8.8515625" defaultRowHeight="15"/>
  <cols>
    <col min="1" max="16384" width="11.421875" style="0" customWidth="1"/>
  </cols>
  <sheetData>
    <row r="2" spans="1:8" ht="55.5" customHeight="1">
      <c r="A2" s="32"/>
      <c r="B2" s="32"/>
      <c r="C2" s="32"/>
      <c r="D2" s="32"/>
      <c r="E2" s="32"/>
      <c r="F2" s="32"/>
      <c r="G2" s="32"/>
      <c r="H2" s="32"/>
    </row>
    <row r="3" ht="15.75" customHeight="1">
      <c r="A3" s="6" t="s">
        <v>53</v>
      </c>
    </row>
    <row r="5" spans="1:8" ht="14.25">
      <c r="A5" s="21" t="s">
        <v>86</v>
      </c>
      <c r="B5" s="22"/>
      <c r="C5" s="22"/>
      <c r="D5" s="22"/>
      <c r="E5" s="22"/>
      <c r="F5" s="22"/>
      <c r="G5" s="22"/>
      <c r="H5" s="23"/>
    </row>
    <row r="7" ht="14.25">
      <c r="A7" s="3" t="s">
        <v>87</v>
      </c>
    </row>
    <row r="11" ht="14.25">
      <c r="A11" s="3" t="s">
        <v>88</v>
      </c>
    </row>
    <row r="16" ht="14.25">
      <c r="A16" s="28" t="s">
        <v>121</v>
      </c>
    </row>
    <row r="17" spans="1:2" ht="14.25">
      <c r="A17" s="5">
        <v>1</v>
      </c>
      <c r="B17" s="5" t="s">
        <v>84</v>
      </c>
    </row>
  </sheetData>
  <sheetProtection/>
  <mergeCells count="1">
    <mergeCell ref="A2:H2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P26"/>
  <sheetViews>
    <sheetView showGridLines="0" zoomScalePageLayoutView="0" workbookViewId="0" topLeftCell="A1">
      <selection activeCell="H5" sqref="H5"/>
    </sheetView>
  </sheetViews>
  <sheetFormatPr defaultColWidth="8.8515625" defaultRowHeight="15"/>
  <cols>
    <col min="1" max="1" width="12.421875" style="0" customWidth="1"/>
    <col min="2" max="2" width="16.28125" style="0" customWidth="1"/>
    <col min="3" max="3" width="11.421875" style="0" customWidth="1"/>
    <col min="4" max="4" width="16.28125" style="0" customWidth="1"/>
    <col min="5" max="5" width="13.8515625" style="0" bestFit="1" customWidth="1"/>
    <col min="6" max="6" width="15.28125" style="0" customWidth="1"/>
    <col min="7" max="7" width="20.00390625" style="0" bestFit="1" customWidth="1"/>
    <col min="8" max="12" width="11.421875" style="0" customWidth="1"/>
    <col min="13" max="13" width="16.7109375" style="0" customWidth="1"/>
    <col min="14" max="16384" width="11.421875" style="0" customWidth="1"/>
  </cols>
  <sheetData>
    <row r="2" spans="1:16" ht="51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</row>
    <row r="3" ht="15">
      <c r="A3" s="6" t="s">
        <v>9</v>
      </c>
    </row>
    <row r="5" ht="14.25">
      <c r="A5" s="3" t="s">
        <v>10</v>
      </c>
    </row>
    <row r="6" spans="1:16" ht="42.75">
      <c r="A6" s="20" t="s">
        <v>89</v>
      </c>
      <c r="B6" s="20" t="s">
        <v>90</v>
      </c>
      <c r="C6" s="20" t="s">
        <v>91</v>
      </c>
      <c r="D6" s="20" t="s">
        <v>92</v>
      </c>
      <c r="E6" s="20" t="s">
        <v>101</v>
      </c>
      <c r="F6" s="20" t="s">
        <v>102</v>
      </c>
      <c r="G6" s="20" t="s">
        <v>93</v>
      </c>
      <c r="H6" s="20" t="s">
        <v>103</v>
      </c>
      <c r="I6" s="20" t="s">
        <v>104</v>
      </c>
      <c r="J6" s="20" t="s">
        <v>94</v>
      </c>
      <c r="K6" s="20" t="s">
        <v>95</v>
      </c>
      <c r="L6" s="20" t="s">
        <v>96</v>
      </c>
      <c r="M6" s="20" t="s">
        <v>97</v>
      </c>
      <c r="N6" s="20" t="s">
        <v>98</v>
      </c>
      <c r="O6" s="20" t="s">
        <v>99</v>
      </c>
      <c r="P6" s="20" t="s">
        <v>100</v>
      </c>
    </row>
    <row r="7" spans="1:16" ht="14.25">
      <c r="A7" s="19">
        <v>2022</v>
      </c>
      <c r="B7" s="14" t="s">
        <v>69</v>
      </c>
      <c r="C7" s="14" t="s">
        <v>70</v>
      </c>
      <c r="D7" s="14"/>
      <c r="E7" s="14"/>
      <c r="F7" s="14"/>
      <c r="G7" s="16"/>
      <c r="H7" s="16"/>
      <c r="I7" s="16"/>
      <c r="J7" s="16"/>
      <c r="K7" s="16"/>
      <c r="L7" s="16"/>
      <c r="M7" s="16"/>
      <c r="N7" s="16">
        <f>SUM(G7:M7)</f>
        <v>0</v>
      </c>
      <c r="O7" s="14"/>
      <c r="P7" s="16">
        <f>+N7*O7</f>
        <v>0</v>
      </c>
    </row>
    <row r="8" spans="1:16" ht="14.25">
      <c r="A8" s="19">
        <v>2023</v>
      </c>
      <c r="B8" s="14"/>
      <c r="C8" s="14"/>
      <c r="D8" s="14"/>
      <c r="E8" s="14"/>
      <c r="F8" s="14"/>
      <c r="G8" s="16"/>
      <c r="H8" s="16"/>
      <c r="I8" s="16"/>
      <c r="J8" s="16"/>
      <c r="K8" s="16"/>
      <c r="L8" s="16"/>
      <c r="M8" s="16"/>
      <c r="N8" s="16">
        <f>SUM(G8:M8)</f>
        <v>0</v>
      </c>
      <c r="O8" s="14"/>
      <c r="P8" s="16">
        <f>+N8*O8</f>
        <v>0</v>
      </c>
    </row>
    <row r="9" spans="1:16" ht="14.25">
      <c r="A9" s="19">
        <v>2024</v>
      </c>
      <c r="B9" s="14"/>
      <c r="C9" s="14"/>
      <c r="D9" s="14"/>
      <c r="E9" s="14"/>
      <c r="F9" s="14"/>
      <c r="G9" s="16"/>
      <c r="H9" s="16"/>
      <c r="I9" s="16"/>
      <c r="J9" s="16"/>
      <c r="K9" s="16"/>
      <c r="L9" s="16"/>
      <c r="M9" s="16"/>
      <c r="N9" s="16">
        <f>SUM(G9:M9)</f>
        <v>0</v>
      </c>
      <c r="O9" s="14"/>
      <c r="P9" s="16">
        <f>+N9*O9</f>
        <v>0</v>
      </c>
    </row>
    <row r="10" spans="1:16" ht="14.25">
      <c r="A10" s="19">
        <v>2025</v>
      </c>
      <c r="B10" s="14"/>
      <c r="C10" s="14"/>
      <c r="D10" s="14"/>
      <c r="E10" s="14"/>
      <c r="F10" s="14"/>
      <c r="G10" s="16"/>
      <c r="H10" s="16"/>
      <c r="I10" s="16"/>
      <c r="J10" s="16"/>
      <c r="K10" s="16"/>
      <c r="L10" s="16"/>
      <c r="M10" s="16"/>
      <c r="N10" s="16">
        <f>SUM(G10:M10)</f>
        <v>0</v>
      </c>
      <c r="O10" s="14"/>
      <c r="P10" s="16">
        <f>+N10*O10</f>
        <v>0</v>
      </c>
    </row>
    <row r="11" spans="1:16" ht="14.25">
      <c r="A11" s="19" t="s">
        <v>80</v>
      </c>
      <c r="B11" s="14"/>
      <c r="C11" s="14"/>
      <c r="D11" s="14"/>
      <c r="E11" s="14"/>
      <c r="F11" s="14"/>
      <c r="G11" s="16"/>
      <c r="H11" s="16"/>
      <c r="I11" s="16"/>
      <c r="J11" s="16"/>
      <c r="K11" s="16"/>
      <c r="L11" s="16"/>
      <c r="M11" s="16"/>
      <c r="N11" s="16">
        <f>SUM(G11:M11)</f>
        <v>0</v>
      </c>
      <c r="O11" s="14"/>
      <c r="P11" s="16">
        <f>+N11*O11</f>
        <v>0</v>
      </c>
    </row>
    <row r="12" spans="1:16" ht="14.25">
      <c r="A12" s="14"/>
      <c r="B12" s="14"/>
      <c r="C12" s="14"/>
      <c r="D12" s="14"/>
      <c r="E12" s="14"/>
      <c r="F12" s="14"/>
      <c r="G12" s="16"/>
      <c r="H12" s="16"/>
      <c r="I12" s="16"/>
      <c r="J12" s="16"/>
      <c r="K12" s="16"/>
      <c r="L12" s="16"/>
      <c r="M12" s="16"/>
      <c r="N12" s="16"/>
      <c r="O12" s="14"/>
      <c r="P12" s="16"/>
    </row>
    <row r="17" ht="14.25">
      <c r="A17" s="3" t="s">
        <v>18</v>
      </c>
    </row>
    <row r="18" spans="1:16" ht="42.75">
      <c r="A18" s="20" t="s">
        <v>89</v>
      </c>
      <c r="B18" s="20" t="s">
        <v>90</v>
      </c>
      <c r="C18" s="20" t="s">
        <v>91</v>
      </c>
      <c r="D18" s="20" t="s">
        <v>92</v>
      </c>
      <c r="E18" s="20" t="s">
        <v>101</v>
      </c>
      <c r="F18" s="20" t="s">
        <v>102</v>
      </c>
      <c r="G18" s="20" t="s">
        <v>93</v>
      </c>
      <c r="H18" s="20" t="s">
        <v>103</v>
      </c>
      <c r="I18" s="20" t="s">
        <v>104</v>
      </c>
      <c r="J18" s="20" t="s">
        <v>94</v>
      </c>
      <c r="K18" s="20" t="s">
        <v>95</v>
      </c>
      <c r="L18" s="20" t="s">
        <v>96</v>
      </c>
      <c r="M18" s="20" t="s">
        <v>97</v>
      </c>
      <c r="N18" s="20" t="s">
        <v>98</v>
      </c>
      <c r="O18" s="20" t="s">
        <v>99</v>
      </c>
      <c r="P18" s="20" t="s">
        <v>100</v>
      </c>
    </row>
    <row r="19" spans="1:16" ht="14.25">
      <c r="A19" s="19">
        <v>2022</v>
      </c>
      <c r="B19" s="14" t="s">
        <v>69</v>
      </c>
      <c r="C19" s="14" t="s">
        <v>70</v>
      </c>
      <c r="D19" s="14"/>
      <c r="E19" s="14"/>
      <c r="F19" s="14"/>
      <c r="G19" s="16"/>
      <c r="H19" s="16"/>
      <c r="I19" s="16"/>
      <c r="J19" s="16"/>
      <c r="K19" s="16"/>
      <c r="L19" s="16"/>
      <c r="M19" s="16"/>
      <c r="N19" s="16">
        <f>SUM(G19:M19)</f>
        <v>0</v>
      </c>
      <c r="O19" s="14"/>
      <c r="P19" s="16">
        <f>+N19*O19</f>
        <v>0</v>
      </c>
    </row>
    <row r="20" spans="1:16" ht="14.25">
      <c r="A20" s="19">
        <v>2023</v>
      </c>
      <c r="B20" s="14"/>
      <c r="C20" s="14"/>
      <c r="D20" s="14"/>
      <c r="E20" s="14"/>
      <c r="F20" s="14"/>
      <c r="G20" s="16"/>
      <c r="H20" s="16"/>
      <c r="I20" s="16"/>
      <c r="J20" s="16"/>
      <c r="K20" s="16"/>
      <c r="L20" s="16"/>
      <c r="M20" s="16"/>
      <c r="N20" s="16">
        <f>SUM(G20:M20)</f>
        <v>0</v>
      </c>
      <c r="O20" s="14"/>
      <c r="P20" s="16">
        <f>+N20*O20</f>
        <v>0</v>
      </c>
    </row>
    <row r="21" spans="1:16" ht="14.25">
      <c r="A21" s="19">
        <v>2024</v>
      </c>
      <c r="B21" s="14"/>
      <c r="C21" s="14"/>
      <c r="D21" s="14"/>
      <c r="E21" s="14"/>
      <c r="F21" s="14"/>
      <c r="G21" s="16"/>
      <c r="H21" s="16"/>
      <c r="I21" s="16"/>
      <c r="J21" s="16"/>
      <c r="K21" s="16"/>
      <c r="L21" s="16"/>
      <c r="M21" s="16"/>
      <c r="N21" s="16">
        <f>SUM(G21:M21)</f>
        <v>0</v>
      </c>
      <c r="O21" s="14"/>
      <c r="P21" s="16">
        <f>+N21*O21</f>
        <v>0</v>
      </c>
    </row>
    <row r="22" spans="1:16" ht="14.25">
      <c r="A22" s="19">
        <v>2025</v>
      </c>
      <c r="B22" s="14"/>
      <c r="C22" s="14"/>
      <c r="D22" s="14"/>
      <c r="E22" s="14"/>
      <c r="F22" s="14"/>
      <c r="G22" s="16"/>
      <c r="H22" s="16"/>
      <c r="I22" s="16"/>
      <c r="J22" s="16"/>
      <c r="K22" s="16"/>
      <c r="L22" s="16"/>
      <c r="M22" s="16"/>
      <c r="N22" s="16">
        <f>SUM(G22:M22)</f>
        <v>0</v>
      </c>
      <c r="O22" s="14"/>
      <c r="P22" s="16">
        <f>+N22*O22</f>
        <v>0</v>
      </c>
    </row>
    <row r="23" spans="1:16" ht="14.25">
      <c r="A23" s="19" t="s">
        <v>80</v>
      </c>
      <c r="B23" s="14"/>
      <c r="C23" s="14"/>
      <c r="D23" s="14"/>
      <c r="E23" s="14"/>
      <c r="F23" s="14"/>
      <c r="G23" s="16"/>
      <c r="H23" s="16"/>
      <c r="I23" s="16"/>
      <c r="J23" s="16"/>
      <c r="K23" s="16"/>
      <c r="L23" s="16"/>
      <c r="M23" s="16"/>
      <c r="N23" s="16">
        <f>SUM(G23:M23)</f>
        <v>0</v>
      </c>
      <c r="O23" s="14"/>
      <c r="P23" s="16">
        <f>+N23*O23</f>
        <v>0</v>
      </c>
    </row>
    <row r="24" spans="1:16" ht="14.25">
      <c r="A24" s="14"/>
      <c r="B24" s="14"/>
      <c r="C24" s="14"/>
      <c r="D24" s="14"/>
      <c r="E24" s="14"/>
      <c r="F24" s="14"/>
      <c r="G24" s="16"/>
      <c r="H24" s="16"/>
      <c r="I24" s="16"/>
      <c r="J24" s="16"/>
      <c r="K24" s="16"/>
      <c r="L24" s="16"/>
      <c r="M24" s="16"/>
      <c r="N24" s="16"/>
      <c r="O24" s="14"/>
      <c r="P24" s="16"/>
    </row>
    <row r="26" ht="14.25">
      <c r="A26" s="5" t="s">
        <v>122</v>
      </c>
    </row>
  </sheetData>
  <sheetProtection/>
  <mergeCells count="1">
    <mergeCell ref="A2:P2"/>
  </mergeCells>
  <printOptions/>
  <pageMargins left="0.7" right="0.7" top="0.75" bottom="0.75" header="0.3" footer="0.3"/>
  <pageSetup horizontalDpi="300" verticalDpi="3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L15"/>
  <sheetViews>
    <sheetView showGridLines="0" tabSelected="1" zoomScalePageLayoutView="0" workbookViewId="0" topLeftCell="A1">
      <selection activeCell="B18" sqref="B18"/>
    </sheetView>
  </sheetViews>
  <sheetFormatPr defaultColWidth="8.8515625" defaultRowHeight="15"/>
  <cols>
    <col min="1" max="1" width="11.421875" style="0" customWidth="1"/>
    <col min="2" max="3" width="22.8515625" style="0" customWidth="1"/>
    <col min="4" max="4" width="23.140625" style="0" customWidth="1"/>
    <col min="5" max="5" width="21.421875" style="0" customWidth="1"/>
    <col min="6" max="6" width="14.8515625" style="0" customWidth="1"/>
    <col min="7" max="11" width="11.421875" style="0" customWidth="1"/>
    <col min="12" max="12" width="36.00390625" style="0" customWidth="1"/>
    <col min="13" max="16384" width="11.421875" style="0" customWidth="1"/>
  </cols>
  <sheetData>
    <row r="2" spans="1:12" ht="58.5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ht="15">
      <c r="A3" s="6" t="s">
        <v>9</v>
      </c>
    </row>
    <row r="5" ht="14.25">
      <c r="A5" s="3" t="s">
        <v>18</v>
      </c>
    </row>
    <row r="6" spans="1:12" ht="42.75">
      <c r="A6" s="20" t="s">
        <v>57</v>
      </c>
      <c r="B6" s="20" t="s">
        <v>58</v>
      </c>
      <c r="C6" s="20" t="s">
        <v>59</v>
      </c>
      <c r="D6" s="20" t="s">
        <v>60</v>
      </c>
      <c r="E6" s="20" t="s">
        <v>61</v>
      </c>
      <c r="F6" s="20" t="s">
        <v>62</v>
      </c>
      <c r="G6" s="20" t="s">
        <v>105</v>
      </c>
      <c r="H6" s="20" t="s">
        <v>64</v>
      </c>
      <c r="I6" s="20" t="s">
        <v>65</v>
      </c>
      <c r="J6" s="20" t="s">
        <v>66</v>
      </c>
      <c r="K6" s="20" t="s">
        <v>67</v>
      </c>
      <c r="L6" s="20" t="s">
        <v>68</v>
      </c>
    </row>
    <row r="7" spans="1:12" ht="14.25">
      <c r="A7" s="19">
        <v>2022</v>
      </c>
      <c r="B7" s="14" t="s">
        <v>106</v>
      </c>
      <c r="C7" s="14" t="s">
        <v>70</v>
      </c>
      <c r="D7" s="14" t="s">
        <v>107</v>
      </c>
      <c r="E7" s="14" t="s">
        <v>71</v>
      </c>
      <c r="F7" s="14"/>
      <c r="G7" s="16"/>
      <c r="H7" s="14"/>
      <c r="I7" s="16">
        <v>0</v>
      </c>
      <c r="J7" s="16">
        <f aca="true" t="shared" si="0" ref="J7:J12">+(G7*0.12)*H7</f>
        <v>0</v>
      </c>
      <c r="K7" s="16">
        <f aca="true" t="shared" si="1" ref="K7:K12">+I7+J7</f>
        <v>0</v>
      </c>
      <c r="L7" s="14" t="s">
        <v>108</v>
      </c>
    </row>
    <row r="8" spans="1:12" ht="14.25">
      <c r="A8" s="19">
        <v>2023</v>
      </c>
      <c r="B8" s="14" t="s">
        <v>109</v>
      </c>
      <c r="C8" s="14" t="s">
        <v>75</v>
      </c>
      <c r="D8" s="14" t="s">
        <v>110</v>
      </c>
      <c r="E8" s="14" t="s">
        <v>77</v>
      </c>
      <c r="F8" s="14"/>
      <c r="G8" s="16"/>
      <c r="H8" s="14"/>
      <c r="I8" s="16">
        <v>0</v>
      </c>
      <c r="J8" s="16">
        <f t="shared" si="0"/>
        <v>0</v>
      </c>
      <c r="K8" s="16">
        <f t="shared" si="1"/>
        <v>0</v>
      </c>
      <c r="L8" s="14"/>
    </row>
    <row r="9" spans="1:12" ht="14.25">
      <c r="A9" s="19">
        <v>2024</v>
      </c>
      <c r="B9" s="14" t="s">
        <v>109</v>
      </c>
      <c r="C9" s="14" t="s">
        <v>78</v>
      </c>
      <c r="D9" s="14" t="s">
        <v>111</v>
      </c>
      <c r="E9" s="14" t="s">
        <v>77</v>
      </c>
      <c r="F9" s="14"/>
      <c r="G9" s="16"/>
      <c r="H9" s="14"/>
      <c r="I9" s="16">
        <v>0</v>
      </c>
      <c r="J9" s="16">
        <f t="shared" si="0"/>
        <v>0</v>
      </c>
      <c r="K9" s="16">
        <f t="shared" si="1"/>
        <v>0</v>
      </c>
      <c r="L9" s="14"/>
    </row>
    <row r="10" spans="1:12" ht="14.25">
      <c r="A10" s="19">
        <v>2025</v>
      </c>
      <c r="B10" s="14" t="s">
        <v>106</v>
      </c>
      <c r="C10" s="14" t="s">
        <v>70</v>
      </c>
      <c r="D10" s="14" t="s">
        <v>107</v>
      </c>
      <c r="E10" s="14" t="s">
        <v>71</v>
      </c>
      <c r="F10" s="14"/>
      <c r="G10" s="16"/>
      <c r="H10" s="14"/>
      <c r="I10" s="16">
        <v>0</v>
      </c>
      <c r="J10" s="16">
        <f t="shared" si="0"/>
        <v>0</v>
      </c>
      <c r="K10" s="16">
        <f t="shared" si="1"/>
        <v>0</v>
      </c>
      <c r="L10" s="14"/>
    </row>
    <row r="11" spans="1:12" ht="14.25">
      <c r="A11" s="19">
        <v>2026</v>
      </c>
      <c r="B11" s="14" t="s">
        <v>109</v>
      </c>
      <c r="C11" s="14" t="s">
        <v>75</v>
      </c>
      <c r="D11" s="14" t="s">
        <v>110</v>
      </c>
      <c r="E11" s="14" t="s">
        <v>77</v>
      </c>
      <c r="F11" s="14"/>
      <c r="G11" s="16"/>
      <c r="H11" s="14"/>
      <c r="I11" s="16">
        <v>0</v>
      </c>
      <c r="J11" s="16">
        <f t="shared" si="0"/>
        <v>0</v>
      </c>
      <c r="K11" s="16">
        <f t="shared" si="1"/>
        <v>0</v>
      </c>
      <c r="L11" s="14"/>
    </row>
    <row r="12" spans="1:12" ht="14.25">
      <c r="A12" s="19">
        <v>2027</v>
      </c>
      <c r="B12" s="14" t="s">
        <v>109</v>
      </c>
      <c r="C12" s="14" t="s">
        <v>78</v>
      </c>
      <c r="D12" s="14" t="s">
        <v>111</v>
      </c>
      <c r="E12" s="14" t="s">
        <v>77</v>
      </c>
      <c r="F12" s="14"/>
      <c r="G12" s="16"/>
      <c r="H12" s="14"/>
      <c r="I12" s="16">
        <v>0</v>
      </c>
      <c r="J12" s="16">
        <f t="shared" si="0"/>
        <v>0</v>
      </c>
      <c r="K12" s="16">
        <f t="shared" si="1"/>
        <v>0</v>
      </c>
      <c r="L12" s="14"/>
    </row>
    <row r="13" spans="1:12" ht="14.25">
      <c r="A13" s="19" t="s">
        <v>112</v>
      </c>
      <c r="B13" s="14"/>
      <c r="C13" s="14"/>
      <c r="D13" s="14"/>
      <c r="E13" s="14"/>
      <c r="F13" s="14"/>
      <c r="G13" s="16"/>
      <c r="H13" s="14"/>
      <c r="I13" s="16"/>
      <c r="J13" s="16"/>
      <c r="K13" s="16"/>
      <c r="L13" s="14"/>
    </row>
    <row r="14" ht="14.25">
      <c r="A14" s="28" t="s">
        <v>121</v>
      </c>
    </row>
    <row r="15" spans="1:2" ht="14.25">
      <c r="A15" s="5">
        <v>1</v>
      </c>
      <c r="B15" s="5" t="s">
        <v>113</v>
      </c>
    </row>
  </sheetData>
  <sheetProtection/>
  <mergeCells count="1">
    <mergeCell ref="A2:L2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Dirección de Análisis de Proyectos</dc:creator>
  <cp:keywords/>
  <dc:description/>
  <cp:lastModifiedBy>Diego Robalino</cp:lastModifiedBy>
  <dcterms:created xsi:type="dcterms:W3CDTF">2019-01-28T22:02:15Z</dcterms:created>
  <dcterms:modified xsi:type="dcterms:W3CDTF">2022-01-17T20:13:55Z</dcterms:modified>
  <cp:category/>
  <cp:version/>
  <cp:contentType/>
  <cp:contentStatus/>
</cp:coreProperties>
</file>